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sd.sharepoint.com/sites/FinanceEDSD/Accounting and Payroll/2026/02. Accounts Payable 2026/"/>
    </mc:Choice>
  </mc:AlternateContent>
  <xr:revisionPtr revIDLastSave="31" documentId="8_{302E59E8-B13C-4F8F-A9A8-3F6365600444}" xr6:coauthVersionLast="47" xr6:coauthVersionMax="47" xr10:uidLastSave="{715A0F9C-97C9-4D15-AD75-30083FDA35E2}"/>
  <bookViews>
    <workbookView xWindow="19090" yWindow="-110" windowWidth="19420" windowHeight="10300" activeTab="1" xr2:uid="{43847D5B-AA63-489C-A472-0D3279EF632B}"/>
  </bookViews>
  <sheets>
    <sheet name="Form" sheetId="1" r:id="rId1"/>
    <sheet name="PDF (no color)" sheetId="4" r:id="rId2"/>
    <sheet name="Departments" sheetId="2" state="hidden" r:id="rId3"/>
    <sheet name="Categories" sheetId="3" state="hidden" r:id="rId4"/>
  </sheets>
  <definedNames>
    <definedName name="_xlnm.Print_Area" localSheetId="0">Form!$A$1:$F$39</definedName>
    <definedName name="_xlnm.Print_Area" localSheetId="1">'PDF (no color)'!$A$1:$F$39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4" l="1"/>
  <c r="F35" i="1"/>
  <c r="C16" i="2"/>
  <c r="F33" i="1"/>
  <c r="F34" i="1"/>
  <c r="B34" i="1" s="1"/>
  <c r="B35" i="1" s="1"/>
  <c r="C5" i="3"/>
  <c r="C16" i="3"/>
  <c r="C17" i="3"/>
  <c r="C14" i="3"/>
  <c r="C15" i="3"/>
  <c r="C9" i="3"/>
  <c r="C8" i="3"/>
  <c r="C13" i="3"/>
  <c r="C3" i="3"/>
  <c r="C10" i="3"/>
  <c r="C7" i="3"/>
  <c r="C2" i="3"/>
  <c r="C6" i="3"/>
  <c r="C12" i="3"/>
  <c r="C11" i="3"/>
  <c r="C4" i="3"/>
  <c r="C15" i="2"/>
  <c r="C11" i="2"/>
  <c r="C2" i="2"/>
  <c r="C14" i="2"/>
  <c r="C4" i="2"/>
  <c r="C3" i="2"/>
  <c r="C17" i="2"/>
  <c r="C5" i="2"/>
  <c r="C13" i="2"/>
  <c r="C10" i="2"/>
  <c r="C6" i="2"/>
  <c r="C7" i="2"/>
  <c r="C9" i="2"/>
  <c r="C12" i="2"/>
  <c r="C8" i="2"/>
</calcChain>
</file>

<file path=xl/sharedStrings.xml><?xml version="1.0" encoding="utf-8"?>
<sst xmlns="http://schemas.openxmlformats.org/spreadsheetml/2006/main" count="97" uniqueCount="62">
  <si>
    <t>The Episcopal Diocese of San Diego</t>
  </si>
  <si>
    <t xml:space="preserve">Please complete this form to reconcile monthly credit card charges or </t>
  </si>
  <si>
    <t xml:space="preserve">as needed to request reimbursement for business expenses. Enter </t>
  </si>
  <si>
    <t>Name</t>
  </si>
  <si>
    <t>Address (if requesting reimbursement):</t>
  </si>
  <si>
    <t>Email</t>
  </si>
  <si>
    <t>Date</t>
  </si>
  <si>
    <t>Department</t>
  </si>
  <si>
    <t>Please print this form and attach all receipts.  Submit with receipts for approval to your supervisor, then to accounting for processing and payment.</t>
  </si>
  <si>
    <t>Vendor</t>
  </si>
  <si>
    <t>Business Purpose / Description</t>
  </si>
  <si>
    <t>Category</t>
  </si>
  <si>
    <t>Reimb / CC</t>
  </si>
  <si>
    <t>Amount</t>
  </si>
  <si>
    <t>Card Stmt Bal</t>
  </si>
  <si>
    <t>Total to Reimburse</t>
  </si>
  <si>
    <t>Total Reconciled</t>
  </si>
  <si>
    <t>Total on Credit Card</t>
  </si>
  <si>
    <t>Diff (shld be Zero)</t>
  </si>
  <si>
    <t>Grand Total</t>
  </si>
  <si>
    <t>Approved by:</t>
  </si>
  <si>
    <t>#</t>
  </si>
  <si>
    <t>List</t>
  </si>
  <si>
    <t>Accounting</t>
  </si>
  <si>
    <t>Armed Forces Ministry</t>
  </si>
  <si>
    <t>Central County Mobile Showers Project</t>
  </si>
  <si>
    <t>Combined Border, Refugee, &amp; Migration Ministries</t>
  </si>
  <si>
    <t>Communications</t>
  </si>
  <si>
    <t>Congregational Development</t>
  </si>
  <si>
    <t>Episcopal Operations</t>
  </si>
  <si>
    <t>Episcopal Support</t>
  </si>
  <si>
    <t>Evangelism, Discipleship &amp; Church Growth</t>
  </si>
  <si>
    <t>Fundraising and Development</t>
  </si>
  <si>
    <t>Information Technology</t>
  </si>
  <si>
    <t>Multicultural Ministries</t>
  </si>
  <si>
    <t>North County Mobile Showers Project</t>
  </si>
  <si>
    <t>Operations - ECC</t>
  </si>
  <si>
    <t>Other / Don’t Know</t>
  </si>
  <si>
    <t>Youth Ministries</t>
  </si>
  <si>
    <t>Account</t>
  </si>
  <si>
    <t>Mailing Services</t>
  </si>
  <si>
    <t>Office Equipment &amp; Computers</t>
  </si>
  <si>
    <t>Office Expenses</t>
  </si>
  <si>
    <t>Other</t>
  </si>
  <si>
    <t>Postage &amp; Shipping</t>
  </si>
  <si>
    <t>Printing &amp; Copying</t>
  </si>
  <si>
    <t>Refreshments &amp; Hospitality</t>
  </si>
  <si>
    <t>Registration Expense</t>
  </si>
  <si>
    <t>Software</t>
  </si>
  <si>
    <t>Supplies</t>
  </si>
  <si>
    <t>Telephone &amp; Telecommunications</t>
  </si>
  <si>
    <t>Travel: Conf, Conv, Meeting</t>
  </si>
  <si>
    <t>Travel: Hotel and Lodging</t>
  </si>
  <si>
    <t>Travel: Meals</t>
  </si>
  <si>
    <t>Travel: Mileage Reimb</t>
  </si>
  <si>
    <t>Travel: Transportation</t>
  </si>
  <si>
    <t>For mileage, leave vendor blank.  List origin, destination, and number of miles in description.  2026 rate is $0.7200 per mile.</t>
  </si>
  <si>
    <t>Expense Reimbursement and Credit Card Reconciliation 2026.</t>
  </si>
  <si>
    <t>version - 01/20/2026</t>
  </si>
  <si>
    <t>information in green (or shaded) cells.</t>
  </si>
  <si>
    <t>$</t>
  </si>
  <si>
    <t>Submitted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</si>
</sst>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4" fontId="0" fillId="0" borderId="0" xfId="2" applyFont="1"/>
    <xf numFmtId="43" fontId="0" fillId="0" borderId="0" xfId="0" applyNumberFormat="1"/>
    <xf numFmtId="44" fontId="0" fillId="0" borderId="0" xfId="0" applyNumberFormat="1"/>
    <xf numFmtId="0" fontId="2" fillId="0" borderId="0" xfId="0" applyFont="1"/>
    <xf numFmtId="44" fontId="2" fillId="0" borderId="0" xfId="2" applyFont="1"/>
    <xf numFmtId="0" fontId="0" fillId="0" borderId="1" xfId="0" applyBorder="1"/>
    <xf numFmtId="0" fontId="0" fillId="0" borderId="2" xfId="0" applyBorder="1"/>
    <xf numFmtId="0" fontId="0" fillId="2" borderId="0" xfId="0" applyFill="1" applyProtection="1">
      <protection locked="0"/>
    </xf>
    <xf numFmtId="14" fontId="0" fillId="2" borderId="0" xfId="0" applyNumberFormat="1" applyFill="1" applyProtection="1">
      <protection locked="0"/>
    </xf>
    <xf numFmtId="0" fontId="0" fillId="2" borderId="2" xfId="0" applyFill="1" applyBorder="1" applyProtection="1">
      <protection locked="0"/>
    </xf>
    <xf numFmtId="0" fontId="6" fillId="0" borderId="0" xfId="0" applyFont="1"/>
    <xf numFmtId="43" fontId="0" fillId="2" borderId="0" xfId="1" applyFont="1" applyFill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43" fontId="0" fillId="2" borderId="3" xfId="1" applyFont="1" applyFill="1" applyBorder="1" applyProtection="1">
      <protection locked="0"/>
    </xf>
    <xf numFmtId="0" fontId="7" fillId="2" borderId="0" xfId="3" applyFill="1" applyProtection="1">
      <protection locked="0"/>
    </xf>
    <xf numFmtId="14" fontId="0" fillId="3" borderId="3" xfId="0" applyNumberFormat="1" applyFill="1" applyBorder="1" applyProtection="1">
      <protection locked="0"/>
    </xf>
    <xf numFmtId="0" fontId="0" fillId="3" borderId="3" xfId="0" applyFill="1" applyBorder="1" applyProtection="1">
      <protection locked="0"/>
    </xf>
    <xf numFmtId="43" fontId="0" fillId="3" borderId="3" xfId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7" fillId="3" borderId="4" xfId="3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6" xfId="0" applyFill="1" applyBorder="1" applyProtection="1">
      <protection locked="0"/>
    </xf>
    <xf numFmtId="43" fontId="0" fillId="3" borderId="4" xfId="1" quotePrefix="1" applyFont="1" applyFill="1" applyBorder="1" applyProtection="1">
      <protection locked="0"/>
    </xf>
    <xf numFmtId="44" fontId="2" fillId="3" borderId="4" xfId="2" quotePrefix="1" applyFont="1" applyFill="1" applyBorder="1"/>
    <xf numFmtId="44" fontId="2" fillId="3" borderId="7" xfId="2" quotePrefix="1" applyFont="1" applyFill="1" applyBorder="1"/>
    <xf numFmtId="44" fontId="0" fillId="3" borderId="4" xfId="0" applyNumberFormat="1" applyFill="1" applyBorder="1"/>
    <xf numFmtId="44" fontId="0" fillId="3" borderId="7" xfId="0" quotePrefix="1" applyNumberFormat="1" applyFill="1" applyBorder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1172018</xdr:colOff>
      <xdr:row>0</xdr:row>
      <xdr:rowOff>228600</xdr:rowOff>
    </xdr:from>
    <xdr:to>
      <xdr:col>5</xdr:col>
      <xdr:colOff>245367</xdr:colOff>
      <xdr:row>6</xdr:row>
      <xdr:rowOff>58782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77C519-7BF7-41D4-8357-E42EC2279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6818" y="228600"/>
          <a:ext cx="1003114" cy="110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1172018</xdr:colOff>
      <xdr:row>0</xdr:row>
      <xdr:rowOff>228600</xdr:rowOff>
    </xdr:from>
    <xdr:to>
      <xdr:col>5</xdr:col>
      <xdr:colOff>245367</xdr:colOff>
      <xdr:row>6</xdr:row>
      <xdr:rowOff>58782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03C545-3549-4D42-8CF9-30AAD2289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5568" y="228600"/>
          <a:ext cx="1035499" cy="1131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3C845-2050-4E5D-B506-4821AC32B6C0}">
  <sheetPr>
    <pageSetUpPr fitToPage="1"/>
  </sheetPr>
  <dimension ref="A1:F39"/>
  <sheetViews>
    <sheetView showGridLines="0" workbookViewId="0"/>
  </sheetViews>
  <sheetFormatPr defaultRowHeight="14.5" x14ac:dyDescent="0.35"/>
  <cols>
    <col min="1" max="1" width="16.54296875" customWidth="1"/>
    <col min="2" max="2" width="47" customWidth="1"/>
    <col min="3" max="3" width="52.1796875" customWidth="1"/>
    <col min="4" max="4" width="21.26953125" customWidth="1"/>
    <col min="5" max="5" width="6.81640625" customWidth="1"/>
    <col min="6" max="6" width="9.26953125" bestFit="1" customWidth="1"/>
  </cols>
  <sheetData>
    <row r="1" spans="1:6" ht="26" x14ac:dyDescent="0.6">
      <c r="A1" s="1" t="s">
        <v>0</v>
      </c>
    </row>
    <row r="2" spans="1:6" ht="18.5" x14ac:dyDescent="0.45">
      <c r="A2" s="3" t="s">
        <v>57</v>
      </c>
    </row>
    <row r="4" spans="1:6" x14ac:dyDescent="0.35">
      <c r="A4" s="2" t="s">
        <v>1</v>
      </c>
    </row>
    <row r="5" spans="1:6" x14ac:dyDescent="0.35">
      <c r="A5" s="2" t="s">
        <v>2</v>
      </c>
    </row>
    <row r="6" spans="1:6" x14ac:dyDescent="0.35">
      <c r="A6" s="2" t="s">
        <v>59</v>
      </c>
    </row>
    <row r="7" spans="1:6" x14ac:dyDescent="0.35">
      <c r="A7" t="s">
        <v>3</v>
      </c>
      <c r="B7" s="14"/>
      <c r="C7" s="13" t="s">
        <v>4</v>
      </c>
    </row>
    <row r="8" spans="1:6" x14ac:dyDescent="0.35">
      <c r="A8" t="s">
        <v>5</v>
      </c>
      <c r="B8" s="22"/>
      <c r="C8" s="16"/>
    </row>
    <row r="9" spans="1:6" x14ac:dyDescent="0.35">
      <c r="A9" t="s">
        <v>6</v>
      </c>
      <c r="B9" s="15"/>
      <c r="C9" s="16"/>
    </row>
    <row r="10" spans="1:6" x14ac:dyDescent="0.35">
      <c r="A10" t="s">
        <v>7</v>
      </c>
      <c r="B10" s="14"/>
      <c r="C10" s="13"/>
    </row>
    <row r="12" spans="1:6" x14ac:dyDescent="0.35">
      <c r="A12" s="2" t="s">
        <v>56</v>
      </c>
    </row>
    <row r="13" spans="1:6" x14ac:dyDescent="0.35">
      <c r="A13" s="2" t="s">
        <v>8</v>
      </c>
    </row>
    <row r="14" spans="1:6" ht="29" x14ac:dyDescent="0.35">
      <c r="A14" t="s">
        <v>6</v>
      </c>
      <c r="B14" t="s">
        <v>9</v>
      </c>
      <c r="C14" t="s">
        <v>10</v>
      </c>
      <c r="D14" t="s">
        <v>11</v>
      </c>
      <c r="E14" s="4" t="s">
        <v>12</v>
      </c>
      <c r="F14" t="s">
        <v>13</v>
      </c>
    </row>
    <row r="15" spans="1:6" x14ac:dyDescent="0.35">
      <c r="A15" s="19"/>
      <c r="B15" s="20"/>
      <c r="C15" s="20"/>
      <c r="D15" s="20"/>
      <c r="E15" s="20"/>
      <c r="F15" s="21"/>
    </row>
    <row r="16" spans="1:6" x14ac:dyDescent="0.35">
      <c r="A16" s="19"/>
      <c r="B16" s="20"/>
      <c r="C16" s="20"/>
      <c r="D16" s="20"/>
      <c r="E16" s="20"/>
      <c r="F16" s="21"/>
    </row>
    <row r="17" spans="1:6" x14ac:dyDescent="0.35">
      <c r="A17" s="19"/>
      <c r="B17" s="20"/>
      <c r="C17" s="20"/>
      <c r="D17" s="20"/>
      <c r="E17" s="20"/>
      <c r="F17" s="21"/>
    </row>
    <row r="18" spans="1:6" x14ac:dyDescent="0.35">
      <c r="A18" s="19"/>
      <c r="B18" s="20"/>
      <c r="C18" s="20"/>
      <c r="D18" s="20"/>
      <c r="E18" s="20"/>
      <c r="F18" s="21"/>
    </row>
    <row r="19" spans="1:6" x14ac:dyDescent="0.35">
      <c r="A19" s="19"/>
      <c r="B19" s="20"/>
      <c r="C19" s="20"/>
      <c r="D19" s="20"/>
      <c r="E19" s="20"/>
      <c r="F19" s="21"/>
    </row>
    <row r="20" spans="1:6" x14ac:dyDescent="0.35">
      <c r="A20" s="19"/>
      <c r="B20" s="20"/>
      <c r="C20" s="20"/>
      <c r="D20" s="20"/>
      <c r="E20" s="20"/>
      <c r="F20" s="21"/>
    </row>
    <row r="21" spans="1:6" x14ac:dyDescent="0.35">
      <c r="A21" s="19"/>
      <c r="B21" s="20"/>
      <c r="C21" s="20"/>
      <c r="D21" s="20"/>
      <c r="E21" s="20"/>
      <c r="F21" s="21"/>
    </row>
    <row r="22" spans="1:6" x14ac:dyDescent="0.35">
      <c r="A22" s="19"/>
      <c r="B22" s="20"/>
      <c r="C22" s="20"/>
      <c r="D22" s="20"/>
      <c r="E22" s="20"/>
      <c r="F22" s="21"/>
    </row>
    <row r="23" spans="1:6" x14ac:dyDescent="0.35">
      <c r="A23" s="19"/>
      <c r="B23" s="20"/>
      <c r="C23" s="20"/>
      <c r="D23" s="20"/>
      <c r="E23" s="20"/>
      <c r="F23" s="21"/>
    </row>
    <row r="24" spans="1:6" x14ac:dyDescent="0.35">
      <c r="A24" s="19"/>
      <c r="B24" s="20"/>
      <c r="C24" s="20"/>
      <c r="D24" s="20"/>
      <c r="E24" s="20"/>
      <c r="F24" s="21"/>
    </row>
    <row r="25" spans="1:6" x14ac:dyDescent="0.35">
      <c r="A25" s="19"/>
      <c r="B25" s="20"/>
      <c r="C25" s="20"/>
      <c r="D25" s="20"/>
      <c r="E25" s="20"/>
      <c r="F25" s="21"/>
    </row>
    <row r="26" spans="1:6" x14ac:dyDescent="0.35">
      <c r="A26" s="19"/>
      <c r="B26" s="20"/>
      <c r="C26" s="20"/>
      <c r="D26" s="20"/>
      <c r="E26" s="20"/>
      <c r="F26" s="21"/>
    </row>
    <row r="27" spans="1:6" x14ac:dyDescent="0.35">
      <c r="A27" s="19"/>
      <c r="B27" s="20"/>
      <c r="C27" s="20"/>
      <c r="D27" s="20"/>
      <c r="E27" s="20"/>
      <c r="F27" s="21"/>
    </row>
    <row r="28" spans="1:6" x14ac:dyDescent="0.35">
      <c r="A28" s="19"/>
      <c r="B28" s="20"/>
      <c r="C28" s="20"/>
      <c r="D28" s="20"/>
      <c r="E28" s="20"/>
      <c r="F28" s="21"/>
    </row>
    <row r="29" spans="1:6" x14ac:dyDescent="0.35">
      <c r="A29" s="19"/>
      <c r="B29" s="20"/>
      <c r="C29" s="20"/>
      <c r="D29" s="20"/>
      <c r="E29" s="20"/>
      <c r="F29" s="21"/>
    </row>
    <row r="30" spans="1:6" x14ac:dyDescent="0.35">
      <c r="A30" s="19"/>
      <c r="B30" s="20"/>
      <c r="C30" s="20"/>
      <c r="D30" s="20"/>
      <c r="E30" s="20"/>
      <c r="F30" s="21"/>
    </row>
    <row r="31" spans="1:6" x14ac:dyDescent="0.35">
      <c r="A31" s="19"/>
      <c r="B31" s="20"/>
      <c r="C31" s="20"/>
      <c r="D31" s="20"/>
      <c r="E31" s="20"/>
      <c r="F31" s="21"/>
    </row>
    <row r="33" spans="1:6" x14ac:dyDescent="0.35">
      <c r="A33" t="s">
        <v>14</v>
      </c>
      <c r="B33" s="18"/>
      <c r="D33" s="10" t="s">
        <v>15</v>
      </c>
      <c r="E33" s="10"/>
      <c r="F33" s="11">
        <f>SUMIF(E15:E31,"reimb", F15:F31)</f>
        <v>0</v>
      </c>
    </row>
    <row r="34" spans="1:6" x14ac:dyDescent="0.35">
      <c r="A34" t="s">
        <v>16</v>
      </c>
      <c r="B34" s="9">
        <f>F34</f>
        <v>0</v>
      </c>
      <c r="D34" t="s">
        <v>17</v>
      </c>
      <c r="F34" s="7">
        <f>SUMIF(E15:E31,"cc", F15:F31)</f>
        <v>0</v>
      </c>
    </row>
    <row r="35" spans="1:6" x14ac:dyDescent="0.35">
      <c r="A35" t="s">
        <v>18</v>
      </c>
      <c r="B35" s="9">
        <f>B33-B34</f>
        <v>0</v>
      </c>
      <c r="D35" t="s">
        <v>19</v>
      </c>
      <c r="F35" s="8">
        <f>SUM(F15:F31)</f>
        <v>0</v>
      </c>
    </row>
    <row r="37" spans="1:6" x14ac:dyDescent="0.35">
      <c r="C37" s="5" t="s">
        <v>61</v>
      </c>
      <c r="D37" s="12"/>
      <c r="E37" s="12"/>
      <c r="F37" s="12"/>
    </row>
    <row r="39" spans="1:6" x14ac:dyDescent="0.35">
      <c r="A39" s="17" t="s">
        <v>58</v>
      </c>
      <c r="C39" s="5" t="s">
        <v>20</v>
      </c>
      <c r="D39" s="12"/>
      <c r="E39" s="12"/>
      <c r="F39" s="12"/>
    </row>
  </sheetData>
  <dataValidations xWindow="1011" yWindow="557" count="5">
    <dataValidation type="list" allowBlank="1" showInputMessage="1" showErrorMessage="1" promptTitle="Reimb / CC" prompt="Was this paid on company credit card or do you need reimbursement?" sqref="E15:E32" xr:uid="{94735A26-09C9-4957-9CC6-0C7D8A82DB12}">
      <formula1>"Reimb, CC"</formula1>
    </dataValidation>
    <dataValidation type="date" operator="greaterThan" allowBlank="1" showInputMessage="1" showErrorMessage="1" sqref="B9" xr:uid="{7CCB0FC6-2EA3-4C4F-A66B-8A4975299710}">
      <formula1>NOW()-100</formula1>
    </dataValidation>
    <dataValidation type="date" operator="greaterThan" allowBlank="1" showInputMessage="1" showErrorMessage="1" sqref="A15:A31" xr:uid="{C483BA94-47D0-4579-BC41-98185106D64B}">
      <formula1>DATE(2020,1,1)</formula1>
    </dataValidation>
    <dataValidation type="decimal" allowBlank="1" showInputMessage="1" showErrorMessage="1" sqref="F16:F31" xr:uid="{602B271F-BD19-4DCF-8605-DA64F3FBE4FF}">
      <formula1>0</formula1>
      <formula2>15000</formula2>
    </dataValidation>
    <dataValidation type="decimal" allowBlank="1" showInputMessage="1" showErrorMessage="1" sqref="F15" xr:uid="{BF4AAB45-4461-4491-B31C-3BD9938AD1A0}">
      <formula1>-15000</formula1>
      <formula2>15000</formula2>
    </dataValidation>
  </dataValidations>
  <pageMargins left="0.7" right="0.7" top="0.75" bottom="0.75" header="0.3" footer="0.3"/>
  <pageSetup scale="7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011" yWindow="557" count="2">
        <x14:dataValidation type="list" allowBlank="1" showInputMessage="1" showErrorMessage="1" xr:uid="{BF9A88C9-0E47-4B21-ACB5-8F6125F28692}">
          <x14:formula1>
            <xm:f>Departments!$C$2:$C$17</xm:f>
          </x14:formula1>
          <xm:sqref>B10</xm:sqref>
        </x14:dataValidation>
        <x14:dataValidation type="list" allowBlank="1" showInputMessage="1" showErrorMessage="1" xr:uid="{46FDA3BF-07D3-4DCE-A468-69B5077F12F4}">
          <x14:formula1>
            <xm:f>Categories!$C$2:$C$17</xm:f>
          </x14:formula1>
          <xm:sqref>D15:D32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0CE8-1A14-48B3-BF4C-3E9E51F309F7}">
  <sheetPr>
    <pageSetUpPr fitToPage="1"/>
  </sheetPr>
  <dimension ref="A1:F41"/>
  <sheetViews>
    <sheetView showGridLines="0" tabSelected="1" workbookViewId="0"/>
  </sheetViews>
  <sheetFormatPr defaultRowHeight="14.5" x14ac:dyDescent="0.35"/>
  <cols>
    <col min="1" max="1" width="16.54296875" customWidth="1"/>
    <col min="2" max="2" width="47" customWidth="1"/>
    <col min="3" max="3" width="52.1796875" customWidth="1"/>
    <col min="4" max="4" width="21.26953125" customWidth="1"/>
    <col min="5" max="5" width="6.81640625" customWidth="1"/>
    <col min="6" max="6" width="9.26953125" bestFit="1" customWidth="1"/>
  </cols>
  <sheetData>
    <row r="1" spans="1:6" ht="26" x14ac:dyDescent="0.6">
      <c r="A1" s="1" t="s">
        <v>0</v>
      </c>
    </row>
    <row r="2" spans="1:6" ht="18.5" x14ac:dyDescent="0.45">
      <c r="A2" s="3" t="s">
        <v>57</v>
      </c>
    </row>
    <row r="4" spans="1:6" x14ac:dyDescent="0.35">
      <c r="A4" s="2" t="s">
        <v>1</v>
      </c>
    </row>
    <row r="5" spans="1:6" x14ac:dyDescent="0.35">
      <c r="A5" s="2" t="s">
        <v>2</v>
      </c>
    </row>
    <row r="6" spans="1:6" x14ac:dyDescent="0.35">
      <c r="A6" s="2" t="s">
        <v>59</v>
      </c>
    </row>
    <row r="7" spans="1:6" x14ac:dyDescent="0.35">
      <c r="A7" t="s">
        <v>3</v>
      </c>
      <c r="B7" s="26"/>
      <c r="C7" t="s">
        <v>4</v>
      </c>
    </row>
    <row r="8" spans="1:6" x14ac:dyDescent="0.35">
      <c r="A8" t="s">
        <v>5</v>
      </c>
      <c r="B8" s="27"/>
      <c r="C8" s="29"/>
    </row>
    <row r="9" spans="1:6" x14ac:dyDescent="0.35">
      <c r="A9" t="s">
        <v>6</v>
      </c>
      <c r="B9" s="28"/>
      <c r="C9" s="30"/>
    </row>
    <row r="10" spans="1:6" x14ac:dyDescent="0.35">
      <c r="A10" t="s">
        <v>7</v>
      </c>
      <c r="B10" s="26"/>
    </row>
    <row r="12" spans="1:6" x14ac:dyDescent="0.35">
      <c r="A12" s="2" t="s">
        <v>56</v>
      </c>
    </row>
    <row r="13" spans="1:6" x14ac:dyDescent="0.35">
      <c r="A13" s="2" t="s">
        <v>8</v>
      </c>
    </row>
    <row r="14" spans="1:6" ht="29" x14ac:dyDescent="0.35">
      <c r="A14" t="s">
        <v>6</v>
      </c>
      <c r="B14" t="s">
        <v>9</v>
      </c>
      <c r="C14" t="s">
        <v>10</v>
      </c>
      <c r="D14" t="s">
        <v>11</v>
      </c>
      <c r="E14" s="4" t="s">
        <v>12</v>
      </c>
      <c r="F14" t="s">
        <v>13</v>
      </c>
    </row>
    <row r="15" spans="1:6" x14ac:dyDescent="0.35">
      <c r="A15" s="23"/>
      <c r="B15" s="24"/>
      <c r="C15" s="24"/>
      <c r="D15" s="24"/>
      <c r="E15" s="24"/>
      <c r="F15" s="25"/>
    </row>
    <row r="16" spans="1:6" x14ac:dyDescent="0.35">
      <c r="A16" s="23"/>
      <c r="B16" s="24"/>
      <c r="C16" s="24"/>
      <c r="D16" s="24"/>
      <c r="E16" s="24"/>
      <c r="F16" s="25"/>
    </row>
    <row r="17" spans="1:6" x14ac:dyDescent="0.35">
      <c r="A17" s="23"/>
      <c r="B17" s="24"/>
      <c r="C17" s="24"/>
      <c r="D17" s="24"/>
      <c r="E17" s="24"/>
      <c r="F17" s="25"/>
    </row>
    <row r="18" spans="1:6" x14ac:dyDescent="0.35">
      <c r="A18" s="23"/>
      <c r="B18" s="24"/>
      <c r="C18" s="24"/>
      <c r="D18" s="24"/>
      <c r="E18" s="24"/>
      <c r="F18" s="25"/>
    </row>
    <row r="19" spans="1:6" x14ac:dyDescent="0.35">
      <c r="A19" s="23"/>
      <c r="B19" s="24"/>
      <c r="C19" s="24"/>
      <c r="D19" s="24"/>
      <c r="E19" s="24"/>
      <c r="F19" s="25"/>
    </row>
    <row r="20" spans="1:6" x14ac:dyDescent="0.35">
      <c r="A20" s="23"/>
      <c r="B20" s="24"/>
      <c r="C20" s="24"/>
      <c r="D20" s="24"/>
      <c r="E20" s="24"/>
      <c r="F20" s="25"/>
    </row>
    <row r="21" spans="1:6" x14ac:dyDescent="0.35">
      <c r="A21" s="23"/>
      <c r="B21" s="24"/>
      <c r="C21" s="24"/>
      <c r="D21" s="24"/>
      <c r="E21" s="24"/>
      <c r="F21" s="25"/>
    </row>
    <row r="22" spans="1:6" x14ac:dyDescent="0.35">
      <c r="A22" s="23"/>
      <c r="B22" s="24"/>
      <c r="C22" s="24"/>
      <c r="D22" s="24"/>
      <c r="E22" s="24"/>
      <c r="F22" s="25"/>
    </row>
    <row r="23" spans="1:6" x14ac:dyDescent="0.35">
      <c r="A23" s="23"/>
      <c r="B23" s="24"/>
      <c r="C23" s="24"/>
      <c r="D23" s="24"/>
      <c r="E23" s="24"/>
      <c r="F23" s="25"/>
    </row>
    <row r="24" spans="1:6" x14ac:dyDescent="0.35">
      <c r="A24" s="23"/>
      <c r="B24" s="24"/>
      <c r="C24" s="24"/>
      <c r="D24" s="24"/>
      <c r="E24" s="24"/>
      <c r="F24" s="25"/>
    </row>
    <row r="25" spans="1:6" x14ac:dyDescent="0.35">
      <c r="A25" s="23"/>
      <c r="B25" s="24"/>
      <c r="C25" s="24"/>
      <c r="D25" s="24"/>
      <c r="E25" s="24"/>
      <c r="F25" s="25"/>
    </row>
    <row r="26" spans="1:6" x14ac:dyDescent="0.35">
      <c r="A26" s="23"/>
      <c r="B26" s="24"/>
      <c r="C26" s="24"/>
      <c r="D26" s="24"/>
      <c r="E26" s="24"/>
      <c r="F26" s="25"/>
    </row>
    <row r="27" spans="1:6" x14ac:dyDescent="0.35">
      <c r="A27" s="23"/>
      <c r="B27" s="24"/>
      <c r="C27" s="24"/>
      <c r="D27" s="24"/>
      <c r="E27" s="24"/>
      <c r="F27" s="25"/>
    </row>
    <row r="28" spans="1:6" x14ac:dyDescent="0.35">
      <c r="A28" s="23"/>
      <c r="B28" s="24"/>
      <c r="C28" s="24"/>
      <c r="D28" s="24"/>
      <c r="E28" s="24"/>
      <c r="F28" s="25"/>
    </row>
    <row r="29" spans="1:6" x14ac:dyDescent="0.35">
      <c r="A29" s="23"/>
      <c r="B29" s="24"/>
      <c r="C29" s="24"/>
      <c r="D29" s="24"/>
      <c r="E29" s="24"/>
      <c r="F29" s="25"/>
    </row>
    <row r="30" spans="1:6" x14ac:dyDescent="0.35">
      <c r="A30" s="23"/>
      <c r="B30" s="24"/>
      <c r="C30" s="24"/>
      <c r="D30" s="24"/>
      <c r="E30" s="24"/>
      <c r="F30" s="25"/>
    </row>
    <row r="31" spans="1:6" x14ac:dyDescent="0.35">
      <c r="A31" s="23"/>
      <c r="B31" s="24"/>
      <c r="C31" s="24"/>
      <c r="D31" s="24"/>
      <c r="E31" s="24"/>
      <c r="F31" s="25"/>
    </row>
    <row r="33" spans="1:6" x14ac:dyDescent="0.35">
      <c r="A33" t="s">
        <v>14</v>
      </c>
      <c r="B33" s="31" t="s">
        <v>60</v>
      </c>
      <c r="D33" s="10" t="s">
        <v>15</v>
      </c>
      <c r="E33" s="10"/>
      <c r="F33" s="32" t="s">
        <v>60</v>
      </c>
    </row>
    <row r="34" spans="1:6" x14ac:dyDescent="0.35">
      <c r="A34" t="s">
        <v>16</v>
      </c>
      <c r="B34" s="34" t="str">
        <f>F34</f>
        <v>$</v>
      </c>
      <c r="D34" t="s">
        <v>17</v>
      </c>
      <c r="F34" s="32" t="s">
        <v>60</v>
      </c>
    </row>
    <row r="35" spans="1:6" ht="15" thickBot="1" x14ac:dyDescent="0.4">
      <c r="A35" t="s">
        <v>18</v>
      </c>
      <c r="B35" s="35" t="s">
        <v>60</v>
      </c>
      <c r="D35" t="s">
        <v>19</v>
      </c>
      <c r="F35" s="33" t="s">
        <v>60</v>
      </c>
    </row>
    <row r="37" spans="1:6" x14ac:dyDescent="0.35">
      <c r="C37" s="5" t="s">
        <v>61</v>
      </c>
      <c r="D37" s="12"/>
      <c r="E37" s="12"/>
      <c r="F37" s="12"/>
    </row>
    <row r="39" spans="1:6" x14ac:dyDescent="0.35">
      <c r="A39" s="17" t="s">
        <v>58</v>
      </c>
      <c r="C39" s="5" t="s">
        <v>20</v>
      </c>
      <c r="D39" s="12"/>
      <c r="E39" s="12"/>
      <c r="F39" s="12"/>
    </row>
    <row r="41" spans="1:6" x14ac:dyDescent="0.35">
      <c r="D41" s="12"/>
      <c r="E41" s="12"/>
      <c r="F41" s="12"/>
    </row>
  </sheetData>
  <dataValidations count="5">
    <dataValidation type="decimal" allowBlank="1" showInputMessage="1" showErrorMessage="1" sqref="F15" xr:uid="{C48F16A0-8CEC-4B77-9740-F78FC153134F}">
      <formula1>-15000</formula1>
      <formula2>15000</formula2>
    </dataValidation>
    <dataValidation type="decimal" allowBlank="1" showInputMessage="1" showErrorMessage="1" sqref="F16:F31" xr:uid="{034CA38D-C1AE-4FFC-B03E-7F0EAD0B221A}">
      <formula1>0</formula1>
      <formula2>15000</formula2>
    </dataValidation>
    <dataValidation type="date" operator="greaterThan" allowBlank="1" showInputMessage="1" showErrorMessage="1" sqref="A15:A31" xr:uid="{00EE0480-E178-476B-A0DE-EAAAA7DF704F}">
      <formula1>DATE(2020,1,1)</formula1>
    </dataValidation>
    <dataValidation type="date" operator="greaterThan" allowBlank="1" showInputMessage="1" showErrorMessage="1" sqref="B9" xr:uid="{7F65FCA2-B2BD-4AEA-9B0B-984FFF50D724}">
      <formula1>NOW()-100</formula1>
    </dataValidation>
    <dataValidation type="list" allowBlank="1" showInputMessage="1" showErrorMessage="1" promptTitle="Reimb / CC" prompt="Was this paid on company credit card or do you need reimbursement?" sqref="E15:E32" xr:uid="{D93ED999-FB8F-4EFB-B67F-0D6BD30CAB17}">
      <formula1>"Reimb, CC"</formula1>
    </dataValidation>
  </dataValidations>
  <pageMargins left="0.7" right="0.7" top="0.75" bottom="0.75" header="0.3" footer="0.3"/>
  <pageSetup scale="7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74C3D05-5CEE-4487-8527-F3DF6FD54907}">
          <x14:formula1>
            <xm:f>Categories!$C$2:$C$17</xm:f>
          </x14:formula1>
          <xm:sqref>D15:D32</xm:sqref>
        </x14:dataValidation>
        <x14:dataValidation type="list" allowBlank="1" showInputMessage="1" showErrorMessage="1" xr:uid="{82E43C43-9451-4A91-B695-1B042C6BA874}">
          <x14:formula1>
            <xm:f>Departments!$C$2:$C$17</xm:f>
          </x14:formula1>
          <xm:sqref>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3E89B-2F45-453D-A3B4-4C14DBA07303}">
  <dimension ref="A1:C17"/>
  <sheetViews>
    <sheetView workbookViewId="0">
      <selection activeCell="C16" sqref="C16"/>
    </sheetView>
  </sheetViews>
  <sheetFormatPr defaultRowHeight="14.5" x14ac:dyDescent="0.35"/>
  <cols>
    <col min="2" max="2" width="45.7265625" bestFit="1" customWidth="1"/>
  </cols>
  <sheetData>
    <row r="1" spans="1:3" x14ac:dyDescent="0.35">
      <c r="A1" t="s">
        <v>21</v>
      </c>
      <c r="B1" t="s">
        <v>3</v>
      </c>
      <c r="C1" t="s">
        <v>22</v>
      </c>
    </row>
    <row r="2" spans="1:3" x14ac:dyDescent="0.35">
      <c r="A2">
        <v>505</v>
      </c>
      <c r="B2" t="s">
        <v>23</v>
      </c>
      <c r="C2" t="str">
        <f t="shared" ref="C2:C17" si="0">B2&amp;" "&amp;A2</f>
        <v>Accounting 505</v>
      </c>
    </row>
    <row r="3" spans="1:3" x14ac:dyDescent="0.35">
      <c r="A3">
        <v>350</v>
      </c>
      <c r="B3" t="s">
        <v>24</v>
      </c>
      <c r="C3" t="str">
        <f t="shared" si="0"/>
        <v>Armed Forces Ministry 350</v>
      </c>
    </row>
    <row r="4" spans="1:3" x14ac:dyDescent="0.35">
      <c r="A4">
        <v>385</v>
      </c>
      <c r="B4" t="s">
        <v>25</v>
      </c>
      <c r="C4" t="str">
        <f t="shared" si="0"/>
        <v>Central County Mobile Showers Project 385</v>
      </c>
    </row>
    <row r="5" spans="1:3" x14ac:dyDescent="0.35">
      <c r="A5">
        <v>320</v>
      </c>
      <c r="B5" t="s">
        <v>26</v>
      </c>
      <c r="C5" t="str">
        <f t="shared" si="0"/>
        <v>Combined Border, Refugee, &amp; Migration Ministries 320</v>
      </c>
    </row>
    <row r="6" spans="1:3" x14ac:dyDescent="0.35">
      <c r="A6">
        <v>300</v>
      </c>
      <c r="B6" t="s">
        <v>27</v>
      </c>
      <c r="C6" t="str">
        <f t="shared" si="0"/>
        <v>Communications 300</v>
      </c>
    </row>
    <row r="7" spans="1:3" x14ac:dyDescent="0.35">
      <c r="A7">
        <v>200</v>
      </c>
      <c r="B7" t="s">
        <v>28</v>
      </c>
      <c r="C7" t="str">
        <f t="shared" si="0"/>
        <v>Congregational Development 200</v>
      </c>
    </row>
    <row r="8" spans="1:3" x14ac:dyDescent="0.35">
      <c r="A8">
        <v>100</v>
      </c>
      <c r="B8" t="s">
        <v>29</v>
      </c>
      <c r="C8" t="str">
        <f t="shared" si="0"/>
        <v>Episcopal Operations 100</v>
      </c>
    </row>
    <row r="9" spans="1:3" x14ac:dyDescent="0.35">
      <c r="A9">
        <v>110</v>
      </c>
      <c r="B9" t="s">
        <v>30</v>
      </c>
      <c r="C9" t="str">
        <f t="shared" si="0"/>
        <v>Episcopal Support 110</v>
      </c>
    </row>
    <row r="10" spans="1:3" x14ac:dyDescent="0.35">
      <c r="A10">
        <v>305</v>
      </c>
      <c r="B10" t="s">
        <v>31</v>
      </c>
      <c r="C10" t="str">
        <f t="shared" si="0"/>
        <v>Evangelism, Discipleship &amp; Church Growth 305</v>
      </c>
    </row>
    <row r="11" spans="1:3" x14ac:dyDescent="0.35">
      <c r="A11">
        <v>510</v>
      </c>
      <c r="B11" t="s">
        <v>32</v>
      </c>
      <c r="C11" t="str">
        <f t="shared" si="0"/>
        <v>Fundraising and Development 510</v>
      </c>
    </row>
    <row r="12" spans="1:3" x14ac:dyDescent="0.35">
      <c r="A12">
        <v>105</v>
      </c>
      <c r="B12" t="s">
        <v>33</v>
      </c>
      <c r="C12" t="str">
        <f t="shared" si="0"/>
        <v>Information Technology 105</v>
      </c>
    </row>
    <row r="13" spans="1:3" x14ac:dyDescent="0.35">
      <c r="A13">
        <v>310</v>
      </c>
      <c r="B13" t="s">
        <v>34</v>
      </c>
      <c r="C13" t="str">
        <f t="shared" si="0"/>
        <v>Multicultural Ministries 310</v>
      </c>
    </row>
    <row r="14" spans="1:3" x14ac:dyDescent="0.35">
      <c r="A14">
        <v>390</v>
      </c>
      <c r="B14" t="s">
        <v>35</v>
      </c>
      <c r="C14" t="str">
        <f t="shared" si="0"/>
        <v>North County Mobile Showers Project 390</v>
      </c>
    </row>
    <row r="15" spans="1:3" x14ac:dyDescent="0.35">
      <c r="A15">
        <v>520</v>
      </c>
      <c r="B15" t="s">
        <v>36</v>
      </c>
      <c r="C15" t="str">
        <f t="shared" si="0"/>
        <v>Operations - ECC 520</v>
      </c>
    </row>
    <row r="16" spans="1:3" x14ac:dyDescent="0.35">
      <c r="B16" t="s">
        <v>37</v>
      </c>
      <c r="C16" t="str">
        <f t="shared" si="0"/>
        <v xml:space="preserve">Other / Don’t Know </v>
      </c>
    </row>
    <row r="17" spans="1:3" x14ac:dyDescent="0.35">
      <c r="A17">
        <v>330</v>
      </c>
      <c r="B17" t="s">
        <v>38</v>
      </c>
      <c r="C17" t="str">
        <f t="shared" si="0"/>
        <v>Youth Ministries 330</v>
      </c>
    </row>
  </sheetData>
  <sortState xmlns:xlrd2="http://schemas.microsoft.com/office/spreadsheetml/2017/richdata2" ref="A2:C17">
    <sortCondition ref="C2:C17"/>
  </sortState>
  <conditionalFormatting sqref="A2:A4">
    <cfRule type="duplicateValues" dxfId="8" priority="9"/>
  </conditionalFormatting>
  <conditionalFormatting sqref="A5">
    <cfRule type="duplicateValues" dxfId="7" priority="8"/>
  </conditionalFormatting>
  <conditionalFormatting sqref="A6:A7">
    <cfRule type="duplicateValues" dxfId="6" priority="7"/>
  </conditionalFormatting>
  <conditionalFormatting sqref="A8">
    <cfRule type="duplicateValues" dxfId="5" priority="6"/>
  </conditionalFormatting>
  <conditionalFormatting sqref="A9:A10">
    <cfRule type="duplicateValues" dxfId="4" priority="10"/>
  </conditionalFormatting>
  <conditionalFormatting sqref="A11">
    <cfRule type="duplicateValues" dxfId="3" priority="4"/>
  </conditionalFormatting>
  <conditionalFormatting sqref="A12:A13">
    <cfRule type="duplicateValues" dxfId="2" priority="3"/>
  </conditionalFormatting>
  <conditionalFormatting sqref="A14:A16">
    <cfRule type="duplicateValues" dxfId="1" priority="2"/>
  </conditionalFormatting>
  <conditionalFormatting sqref="A17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9B01-5BD8-4D0C-8540-00CECC6ED023}">
  <dimension ref="A1:C17"/>
  <sheetViews>
    <sheetView workbookViewId="0">
      <selection activeCell="C16" sqref="C16"/>
    </sheetView>
  </sheetViews>
  <sheetFormatPr defaultRowHeight="14.5" x14ac:dyDescent="0.35"/>
  <cols>
    <col min="2" max="2" width="31.54296875" bestFit="1" customWidth="1"/>
  </cols>
  <sheetData>
    <row r="1" spans="1:3" x14ac:dyDescent="0.35">
      <c r="A1" t="s">
        <v>39</v>
      </c>
      <c r="B1" t="s">
        <v>3</v>
      </c>
      <c r="C1" t="s">
        <v>22</v>
      </c>
    </row>
    <row r="2" spans="1:3" x14ac:dyDescent="0.35">
      <c r="A2" s="5">
        <v>8150</v>
      </c>
      <c r="B2" s="6" t="s">
        <v>40</v>
      </c>
      <c r="C2" t="str">
        <f t="shared" ref="C2:C17" si="0">B2&amp;" "&amp;A2</f>
        <v>Mailing Services 8150</v>
      </c>
    </row>
    <row r="3" spans="1:3" x14ac:dyDescent="0.35">
      <c r="A3" s="5">
        <v>8265</v>
      </c>
      <c r="B3" s="6" t="s">
        <v>41</v>
      </c>
      <c r="C3" t="str">
        <f t="shared" si="0"/>
        <v>Office Equipment &amp; Computers 8265</v>
      </c>
    </row>
    <row r="4" spans="1:3" x14ac:dyDescent="0.35">
      <c r="A4" s="5">
        <v>8104</v>
      </c>
      <c r="B4" s="6" t="s">
        <v>42</v>
      </c>
      <c r="C4" t="str">
        <f t="shared" si="0"/>
        <v>Office Expenses 8104</v>
      </c>
    </row>
    <row r="5" spans="1:3" x14ac:dyDescent="0.35">
      <c r="B5" s="6" t="s">
        <v>43</v>
      </c>
      <c r="C5" t="str">
        <f t="shared" si="0"/>
        <v xml:space="preserve">Other </v>
      </c>
    </row>
    <row r="6" spans="1:3" x14ac:dyDescent="0.35">
      <c r="A6" s="5">
        <v>8140</v>
      </c>
      <c r="B6" s="6" t="s">
        <v>44</v>
      </c>
      <c r="C6" t="str">
        <f t="shared" si="0"/>
        <v>Postage &amp; Shipping 8140</v>
      </c>
    </row>
    <row r="7" spans="1:3" x14ac:dyDescent="0.35">
      <c r="A7" s="5">
        <v>8170</v>
      </c>
      <c r="B7" s="6" t="s">
        <v>45</v>
      </c>
      <c r="C7" t="str">
        <f t="shared" si="0"/>
        <v>Printing &amp; Copying 8170</v>
      </c>
    </row>
    <row r="8" spans="1:3" x14ac:dyDescent="0.35">
      <c r="A8" s="5">
        <v>8330</v>
      </c>
      <c r="B8" s="6" t="s">
        <v>46</v>
      </c>
      <c r="C8" t="str">
        <f t="shared" si="0"/>
        <v>Refreshments &amp; Hospitality 8330</v>
      </c>
    </row>
    <row r="9" spans="1:3" x14ac:dyDescent="0.35">
      <c r="A9" s="5">
        <v>8340</v>
      </c>
      <c r="B9" s="6" t="s">
        <v>47</v>
      </c>
      <c r="C9" t="str">
        <f t="shared" si="0"/>
        <v>Registration Expense 8340</v>
      </c>
    </row>
    <row r="10" spans="1:3" x14ac:dyDescent="0.35">
      <c r="A10" s="5">
        <v>8180</v>
      </c>
      <c r="B10" s="6" t="s">
        <v>48</v>
      </c>
      <c r="C10" t="str">
        <f t="shared" si="0"/>
        <v>Software 8180</v>
      </c>
    </row>
    <row r="11" spans="1:3" x14ac:dyDescent="0.35">
      <c r="A11" s="5">
        <v>8110</v>
      </c>
      <c r="B11" s="6" t="s">
        <v>49</v>
      </c>
      <c r="C11" t="str">
        <f t="shared" si="0"/>
        <v>Supplies 8110</v>
      </c>
    </row>
    <row r="12" spans="1:3" x14ac:dyDescent="0.35">
      <c r="A12" s="5">
        <v>8130</v>
      </c>
      <c r="B12" s="6" t="s">
        <v>50</v>
      </c>
      <c r="C12" t="str">
        <f t="shared" si="0"/>
        <v>Telephone &amp; Telecommunications 8130</v>
      </c>
    </row>
    <row r="13" spans="1:3" x14ac:dyDescent="0.35">
      <c r="A13" s="5">
        <v>8320</v>
      </c>
      <c r="B13" s="6" t="s">
        <v>51</v>
      </c>
      <c r="C13" t="str">
        <f t="shared" si="0"/>
        <v>Travel: Conf, Conv, Meeting 8320</v>
      </c>
    </row>
    <row r="14" spans="1:3" x14ac:dyDescent="0.35">
      <c r="A14" s="5">
        <v>8360</v>
      </c>
      <c r="B14" s="6" t="s">
        <v>52</v>
      </c>
      <c r="C14" t="str">
        <f t="shared" si="0"/>
        <v>Travel: Hotel and Lodging 8360</v>
      </c>
    </row>
    <row r="15" spans="1:3" x14ac:dyDescent="0.35">
      <c r="A15" s="5">
        <v>8350</v>
      </c>
      <c r="B15" s="6" t="s">
        <v>53</v>
      </c>
      <c r="C15" t="str">
        <f t="shared" si="0"/>
        <v>Travel: Meals 8350</v>
      </c>
    </row>
    <row r="16" spans="1:3" x14ac:dyDescent="0.35">
      <c r="A16" s="5">
        <v>8380</v>
      </c>
      <c r="B16" s="6" t="s">
        <v>54</v>
      </c>
      <c r="C16" t="str">
        <f t="shared" si="0"/>
        <v>Travel: Mileage Reimb 8380</v>
      </c>
    </row>
    <row r="17" spans="1:3" x14ac:dyDescent="0.35">
      <c r="A17" s="5">
        <v>8370</v>
      </c>
      <c r="B17" s="6" t="s">
        <v>55</v>
      </c>
      <c r="C17" t="str">
        <f t="shared" si="0"/>
        <v>Travel: Transportation 8370</v>
      </c>
    </row>
  </sheetData>
  <sortState xmlns:xlrd2="http://schemas.microsoft.com/office/spreadsheetml/2017/richdata2" ref="A2:C17">
    <sortCondition ref="C2:C1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a81fcf-4947-4ae4-bdc6-f1be34d7f64b">
      <Terms xmlns="http://schemas.microsoft.com/office/infopath/2007/PartnerControls"/>
    </lcf76f155ced4ddcb4097134ff3c332f>
    <TaxCatchAll xmlns="bd24e76d-1209-4f35-a668-b6cffb89ab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2D2A7DB4B4546A7F86F7D73DDDC58" ma:contentTypeVersion="11" ma:contentTypeDescription="Create a new document." ma:contentTypeScope="" ma:versionID="01b20b6ad7e7a9c8058576dc2d68516e">
  <xsd:schema xmlns:xsd="http://www.w3.org/2001/XMLSchema" xmlns:xs="http://www.w3.org/2001/XMLSchema" xmlns:p="http://schemas.microsoft.com/office/2006/metadata/properties" xmlns:ns2="03a81fcf-4947-4ae4-bdc6-f1be34d7f64b" xmlns:ns3="bd24e76d-1209-4f35-a668-b6cffb89abc1" targetNamespace="http://schemas.microsoft.com/office/2006/metadata/properties" ma:root="true" ma:fieldsID="f18ed9dfa311f207b01984eb49bf065c" ns2:_="" ns3:_="">
    <xsd:import namespace="03a81fcf-4947-4ae4-bdc6-f1be34d7f64b"/>
    <xsd:import namespace="bd24e76d-1209-4f35-a668-b6cffb89ab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81fcf-4947-4ae4-bdc6-f1be34d7f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06920c1-77f6-4325-bc32-c41b06bd38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4e76d-1209-4f35-a668-b6cffb89ab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04f2c47-939a-4337-8f6e-3035a50d9374}" ma:internalName="TaxCatchAll" ma:showField="CatchAllData" ma:web="bd24e76d-1209-4f35-a668-b6cffb89ab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CC5DB9-8AC5-4FAA-967D-DFE830FDDF22}">
  <ds:schemaRefs>
    <ds:schemaRef ds:uri="http://schemas.microsoft.com/office/2006/metadata/properties"/>
    <ds:schemaRef ds:uri="http://schemas.microsoft.com/office/infopath/2007/PartnerControls"/>
    <ds:schemaRef ds:uri="d10f8c48-6830-4d76-999d-766651431227"/>
    <ds:schemaRef ds:uri="79c313c2-25bb-4487-85c0-6ce6eb7cf8f0"/>
    <ds:schemaRef ds:uri="03a81fcf-4947-4ae4-bdc6-f1be34d7f64b"/>
    <ds:schemaRef ds:uri="bd24e76d-1209-4f35-a668-b6cffb89abc1"/>
  </ds:schemaRefs>
</ds:datastoreItem>
</file>

<file path=customXml/itemProps2.xml><?xml version="1.0" encoding="utf-8"?>
<ds:datastoreItem xmlns:ds="http://schemas.openxmlformats.org/officeDocument/2006/customXml" ds:itemID="{8250FBBB-4B75-48DE-84A9-B07CC3152C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DAFB6F-88D8-4D85-96FC-F444774BDD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</vt:lpstr>
      <vt:lpstr>PDF (no color)</vt:lpstr>
      <vt:lpstr>Departments</vt:lpstr>
      <vt:lpstr>Categories</vt:lpstr>
      <vt:lpstr>Form!Print_Area</vt:lpstr>
      <vt:lpstr>'PDF (no color)'!Print_Area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Martinhauk</dc:creator>
  <cp:keywords/>
  <dc:description/>
  <cp:lastModifiedBy>Harry Jasper</cp:lastModifiedBy>
  <cp:revision/>
  <cp:lastPrinted>2026-01-20T20:01:28Z</cp:lastPrinted>
  <dcterms:created xsi:type="dcterms:W3CDTF">2022-04-21T22:40:03Z</dcterms:created>
  <dcterms:modified xsi:type="dcterms:W3CDTF">2026-01-20T20:01:44Z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0x0101003E62D2A7DB4B4546A7F86F7D73DDDC58</vt:lpwstr>
  </property>
  <property fmtid="{D5CDD505-2E9C-101B-9397-08002B2CF9AE}" pid="3" name="_dlc_DocIdItemGuid">
    <vt:lpwstr>d5224e08-748d-4e55-9469-b729df0d9150</vt:lpwstr>
  </property>
  <property fmtid="{D5CDD505-2E9C-101B-9397-08002B2CF9AE}" pid="4" name="MediaServiceImageTags">
    <vt:lpwstr/>
  </property>
  <property fmtid="{D5CDD505-2E9C-101B-9397-08002B2CF9AE}" pid="5" name="Congregation">
    <vt:lpwstr>None</vt:lpwstr>
  </property>
</Properties>
</file>