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960" yWindow="120" windowWidth="11316" windowHeight="7476" activeTab="0"/>
  </bookViews>
  <sheets>
    <sheet name="Health" sheetId="1" r:id="rId1"/>
    <sheet name="Rx" sheetId="2" r:id="rId2"/>
    <sheet name="Vision" sheetId="3" r:id="rId3"/>
    <sheet name="Dental" sheetId="4" r:id="rId4"/>
    <sheet name="Disclaimer" sheetId="5" r:id="rId5"/>
  </sheets>
  <definedNames>
    <definedName name="MmExcelLinker_898248FE_E5FB_45B4_8F14_C9487075C979">'Health'!#REF!</definedName>
    <definedName name="_xlnm.Print_Area" localSheetId="0">'Health'!$A$1:$K$39</definedName>
    <definedName name="_xlnm.Print_Titles" localSheetId="0">'Health'!$A:$A,'Health'!$1:$2</definedName>
  </definedNames>
  <calcPr fullCalcOnLoad="1"/>
</workbook>
</file>

<file path=xl/sharedStrings.xml><?xml version="1.0" encoding="utf-8"?>
<sst xmlns="http://schemas.openxmlformats.org/spreadsheetml/2006/main" count="378" uniqueCount="186">
  <si>
    <t>Plan</t>
  </si>
  <si>
    <t>Out-of-Network</t>
  </si>
  <si>
    <t>Annual Medical Deductible</t>
  </si>
  <si>
    <t>$500 per person
$1,000 per family</t>
  </si>
  <si>
    <t>None</t>
  </si>
  <si>
    <t>Preventive Care</t>
  </si>
  <si>
    <t xml:space="preserve">$0 copay </t>
  </si>
  <si>
    <t>$0 copay</t>
  </si>
  <si>
    <t>Physician Services</t>
  </si>
  <si>
    <t>Office Visit</t>
  </si>
  <si>
    <t>Specialist Care</t>
  </si>
  <si>
    <t>$50 copay</t>
  </si>
  <si>
    <t>Hospital Services</t>
  </si>
  <si>
    <t>Inpatient Services</t>
  </si>
  <si>
    <t>Outpatient Surgery</t>
  </si>
  <si>
    <t>$100 copay</t>
  </si>
  <si>
    <t xml:space="preserve">Mental Health/Substance Abuse </t>
  </si>
  <si>
    <t>Outpatient Services</t>
  </si>
  <si>
    <t>Other Medical Services</t>
  </si>
  <si>
    <t>Urgent Care Services</t>
  </si>
  <si>
    <t>Prescription Drug Benefits</t>
  </si>
  <si>
    <t xml:space="preserve"> Standard</t>
  </si>
  <si>
    <t>Retail</t>
  </si>
  <si>
    <t>$2,700 per person
$5,450 per family
(combined with medical deductible)</t>
  </si>
  <si>
    <t>Tier 1:  Generic</t>
  </si>
  <si>
    <t>Up to a $10 copay</t>
  </si>
  <si>
    <t>Up to a $25 copay</t>
  </si>
  <si>
    <t>You pay 15% after deductible</t>
  </si>
  <si>
    <t>You pay 25% after deductible</t>
  </si>
  <si>
    <t>You pay 50% after deductible</t>
  </si>
  <si>
    <t>Dispensing Limits Per Copayment</t>
  </si>
  <si>
    <t>Up to a 30-day supply</t>
  </si>
  <si>
    <t>Up to a 90-day supply</t>
  </si>
  <si>
    <t>Up to a 30-day supply (retail) or 
90-day supply 
(mail order)</t>
  </si>
  <si>
    <t>Vision Benefits</t>
  </si>
  <si>
    <t>EyeMed</t>
  </si>
  <si>
    <t>Network</t>
  </si>
  <si>
    <t>Eye Examinations</t>
  </si>
  <si>
    <t>Plan pays up to $30 for ophthalmologists or optometrists</t>
  </si>
  <si>
    <t>Lenses (eligible once every calendar year)</t>
  </si>
  <si>
    <t>$10 copay</t>
  </si>
  <si>
    <t>Plan pays up to:
$32 for single vision
$46 for bifocal
$57 for trifocal</t>
  </si>
  <si>
    <t>Lens Options</t>
  </si>
  <si>
    <t>UV Coating</t>
  </si>
  <si>
    <t>up to $15 copay</t>
  </si>
  <si>
    <t>Tint (solid and Gradient)</t>
  </si>
  <si>
    <t>Standard Scratch Resistance</t>
  </si>
  <si>
    <t>Standard Polycarbonate</t>
  </si>
  <si>
    <t>Standard Anti-Reflective Coating</t>
  </si>
  <si>
    <t>up to $45 copay</t>
  </si>
  <si>
    <t>Standard Progressive (add-on to bifocal)</t>
  </si>
  <si>
    <t>Disposable</t>
  </si>
  <si>
    <t>20% off retail price</t>
  </si>
  <si>
    <t>Frames (eligible once every calendar year)</t>
  </si>
  <si>
    <t>Plan pays up to $47</t>
  </si>
  <si>
    <t>Contact Lenses (eligible once every calendar year)</t>
  </si>
  <si>
    <t>Conventional</t>
  </si>
  <si>
    <t>Plan pays up to $100</t>
  </si>
  <si>
    <t>Dental Benefits</t>
  </si>
  <si>
    <t>Dental &amp; Orthodontia PPO Plan</t>
  </si>
  <si>
    <t>Basic Dental PPO Plan</t>
  </si>
  <si>
    <t>Preventive Dental PPO Plan</t>
  </si>
  <si>
    <t>$25 per person
$75 per family</t>
  </si>
  <si>
    <t>$50 per person
$150 per family</t>
  </si>
  <si>
    <t>Preventive &amp; Diagnostic Services (e.g., oral exams, cleanings, x-rays, emergency care to relieve pain)</t>
  </si>
  <si>
    <t>You pay $0
(not subject to annual deductible)</t>
  </si>
  <si>
    <t xml:space="preserve">Basic Restorative Care </t>
  </si>
  <si>
    <t xml:space="preserve">Major Restorative Services
</t>
  </si>
  <si>
    <t>Orthodontia</t>
  </si>
  <si>
    <t>Not covered</t>
  </si>
  <si>
    <t>You pay 99%</t>
  </si>
  <si>
    <t>Annual Benefit Maximum</t>
  </si>
  <si>
    <t>Ambulance Services</t>
  </si>
  <si>
    <t>Up to a $60 copay</t>
  </si>
  <si>
    <t>Up to a $150 copay</t>
  </si>
  <si>
    <t>Tier 2:  Preferred Brand Name</t>
  </si>
  <si>
    <t xml:space="preserve">Tier 3:  Non-Preferred Brand Name </t>
  </si>
  <si>
    <t>Inpatient Services (including inpatient maternity services)</t>
  </si>
  <si>
    <t>You pay $0
(includes sealants to age 14 in addition to all other preventive and emergency care)</t>
  </si>
  <si>
    <t>Up to $75 copay</t>
  </si>
  <si>
    <t>Play pays up to $46</t>
  </si>
  <si>
    <t>You are responsible for the cost of any lens options that you elect from out-of-network providers.</t>
  </si>
  <si>
    <t xml:space="preserve">$4,200 per person
$8,450 per family </t>
  </si>
  <si>
    <t xml:space="preserve">$7,000 per person
$13,000 per family  </t>
  </si>
  <si>
    <t>$3,500 per person
$7,000 per family</t>
  </si>
  <si>
    <t>Express Scripts</t>
  </si>
  <si>
    <t>Cigna Dental</t>
  </si>
  <si>
    <t xml:space="preserve">CPG does not provide any healthcare services and therefore cannot guarantee any results or outcomes. Healthcare providers and vendors are independent contractors in private practice and are neither employees nor agents of CPG. The availability of any particular provider cannot be guaranteed, and provider network composition is subject to change. </t>
  </si>
  <si>
    <t>$2,400 per person
$4,800 per family</t>
  </si>
  <si>
    <t>$4,800 per person
$9,600 per family</t>
  </si>
  <si>
    <t xml:space="preserve">Annual Out-of-Pocket Maximum
</t>
  </si>
  <si>
    <t>$1,400 per person
$2,800 per family
(combined with medical deductible)
(non-embedded deductible)</t>
  </si>
  <si>
    <t>Annual Prescription Deductible
(in-network)</t>
  </si>
  <si>
    <t>$1,000 per person
$2,000 per family</t>
  </si>
  <si>
    <t>$25 copay</t>
  </si>
  <si>
    <t>$35 copay</t>
  </si>
  <si>
    <t>$25 copay (includes hearing/speech, physical, and occupational) (60 visits per year per each type of therapy)</t>
  </si>
  <si>
    <t>$0 per person
$0 per family</t>
  </si>
  <si>
    <t>Network Only</t>
  </si>
  <si>
    <t>$0 copay (Frequency and age limits for those age 24 months and older are managed by the KP provider. Well-child check-ups are limited to those less than 24 months old.)</t>
  </si>
  <si>
    <t>20% coinsurance</t>
  </si>
  <si>
    <t>$250 copay</t>
  </si>
  <si>
    <t>Premium</t>
  </si>
  <si>
    <t>Up to a $5 copay</t>
  </si>
  <si>
    <t>Up to a $12 copay</t>
  </si>
  <si>
    <t>Kaiser Health Plans</t>
  </si>
  <si>
    <t>EPO 80</t>
  </si>
  <si>
    <t>Up to a $10 copay for a 30-day supply or $20 for up to a 90-day supply</t>
  </si>
  <si>
    <t>Up to a $25 copay for a 30-day supply or $50 for up to a 90-day supply</t>
  </si>
  <si>
    <t>Up to a $30 copay</t>
  </si>
  <si>
    <t>Up to a $30 copay for a 30-day supply or $60 for up to a 90-day supply</t>
  </si>
  <si>
    <t>Not Applicable</t>
  </si>
  <si>
    <t>$3,500 per person
$7,000 per family
(combined with medical deductible)</t>
  </si>
  <si>
    <t>$1,750 per person
$3,500 per family</t>
  </si>
  <si>
    <t>$100 per day copay to maximum of $600</t>
  </si>
  <si>
    <t>Kaiser
EPO 80</t>
  </si>
  <si>
    <t xml:space="preserve"> $25 copay per visit for individual visit; $12 for group visit</t>
  </si>
  <si>
    <t>Home Delivery</t>
  </si>
  <si>
    <t>Retail and Home Delivery</t>
  </si>
  <si>
    <t>Annual DPPO &amp; Out-of-Network Deductible</t>
  </si>
  <si>
    <t>CDHP-15/HSA</t>
  </si>
  <si>
    <t>CDHP-40/HSA</t>
  </si>
  <si>
    <t>CDHP-20/HSA</t>
  </si>
  <si>
    <t>You pay 15%
Includes fillings, root canal therapy, periodontal scaling and root planing, denture adjustments and repairs, extractions</t>
  </si>
  <si>
    <t>You pay 15%
Includes crowns, dentures, oral surgery, osseous surgery, dental implants, night guards, anesthetics, and bridges</t>
  </si>
  <si>
    <t>You pay 99%
Includes crowns, dentures, oral surgery, osseous surgery, and bridges</t>
  </si>
  <si>
    <t>You pay 20%
Includes only fillings, denture adjustments and repairs, root canal therapy</t>
  </si>
  <si>
    <t>Outpatient Therapy</t>
  </si>
  <si>
    <t xml:space="preserve">Emergency Room Care </t>
  </si>
  <si>
    <t>Anthem BCBS
CDHP 20/HSA</t>
  </si>
  <si>
    <t xml:space="preserve">Anthem BCBS
CDHP 15/HSA
</t>
  </si>
  <si>
    <t>Preventive Services &amp; Well-Child Care</t>
  </si>
  <si>
    <t>20% coinsurance (includes hearing/speech, physical, and occupational) (60 visits per year per each type of therapy)</t>
  </si>
  <si>
    <t>50% coinsurance</t>
  </si>
  <si>
    <t>10% coinsurance</t>
  </si>
  <si>
    <t>40% coinsurance</t>
  </si>
  <si>
    <t>40% coinsurance (includes hearing/speech, physical, and occupational) (60 visits per year per each type of therapy)</t>
  </si>
  <si>
    <t>15% coinsurance</t>
  </si>
  <si>
    <t>15% coinsurance (includes hearing/speech, physical, and occupational) (60 visits per year per each type of therapy)</t>
  </si>
  <si>
    <t>EPO High</t>
  </si>
  <si>
    <t>You pay 50% ($1,500 individual lifetime limit)</t>
  </si>
  <si>
    <t xml:space="preserve">The Plans described in this document (collectively, the Plans) are sponsored and administered by the Church Pension Group Services Corporation (CPGSC), also known as The Episcopal Church Medical Trust (the Medical Trust). The Plans that are self-funded are funded by The Episcopal Church Clergy and Employees’ Benefit Trust (ECCEBT), which is a voluntary employees’ beneficiary association within the meaning of section 501(c)(9) of the Internal Revenue Code. 
This document contains only a partial, general description of the Plans. It is provided for informational purposes only and should not be viewed as a contract, an offer of coverage, a confirmation of eligibility, or investment, tax, medical or other advice. In the event of a conflict between this document and the official Plan documents (summary of benefits and coverage, Plan Document Handbook), the official Plan documents will govern. The Church Pension Fund and CPGSC (collectively, CPG), retain the right to amend, terminate or modify the terms of the Plans, as well as any post-retirement health subsidy, at any time, for any reason  and, unless required by law, without notice. </t>
  </si>
  <si>
    <t xml:space="preserve">The Plans are church plans within the meaning of section 3(33) of the Employee Retirement Income Security Act and section 414(e) of the Internal Revenue Code. Not all Plans are available in all areas of the United States, and not all Plans are available on both a self-funded and fully insured basis. The Plans do not cover all healthcare expenses, and Plan participants should read the official Plan documents carefully to determine which benefits are covered, as well as any applicable exclusions, limitations and procedures. 
All benefits under the Plans are subject to applicable laws, regulations and policies. 
Except for the Preventive Dental PPO Plan, all such benefits are subject to coordination of benefits. The Plans are subrogated to all of the rights of a Plan participant against any party liable for such participant’s illness or injury, to the extent of the reasonable value of the benefits provided to such participant under the Plans. The Plans may assert this right independently of a Plan participant, and such participant is obligated to cooperate with the Medical Trust in order to protect the Plans' subrogation rights. </t>
  </si>
  <si>
    <t>Kaiser
EPO High</t>
  </si>
  <si>
    <t>Home Health Care</t>
  </si>
  <si>
    <t>Durable Medical Equipment</t>
  </si>
  <si>
    <t>Skilled Nursing / Acute Rehabilitation Facility</t>
  </si>
  <si>
    <t>$150 allowance, 20% off balance over $130</t>
  </si>
  <si>
    <t>$150 allowance, 15% off balance over $130</t>
  </si>
  <si>
    <t>$150 allowance, then you pay balance over $130</t>
  </si>
  <si>
    <t>Up to a $40 copay</t>
  </si>
  <si>
    <t>Up to a $80 copay</t>
  </si>
  <si>
    <t>Up to a $100 copay</t>
  </si>
  <si>
    <t>Up to a $200 copay</t>
  </si>
  <si>
    <t>Up to a $75 copay</t>
  </si>
  <si>
    <t>Diagnostic Services (outpatient)</t>
  </si>
  <si>
    <t>45% coinsurance</t>
  </si>
  <si>
    <t>45% coinsurance (includes hearing/speech, physical, and occupational) (60 visits per year per each type of therapy)</t>
  </si>
  <si>
    <t>$30 copay PCP/$45 copay specialist  (includes hearing/speech, physical, and occupational) (60 visits per year per each type of therapy)</t>
  </si>
  <si>
    <t>50% coinsurance  (includes hearing/speech, physical, and occupational) (60 visits per year per each type of therapy)</t>
  </si>
  <si>
    <t>Total Monthly Premium</t>
  </si>
  <si>
    <t>Employee Only</t>
  </si>
  <si>
    <t>EE + 1</t>
  </si>
  <si>
    <t>Family</t>
  </si>
  <si>
    <t>Anthem BCBS
BlueCard PPO 90</t>
  </si>
  <si>
    <t>$2,500 per person
$5,000 per family</t>
  </si>
  <si>
    <t>$5,000 per person
$10,000 per family</t>
  </si>
  <si>
    <t>HSA Contibution</t>
  </si>
  <si>
    <t>Annual</t>
  </si>
  <si>
    <t>Monthly</t>
  </si>
  <si>
    <t>Employer Share per Month</t>
  </si>
  <si>
    <t>EE +1</t>
  </si>
  <si>
    <t>Employee Share Per Month</t>
  </si>
  <si>
    <t>Monthly Premium</t>
  </si>
  <si>
    <t>Single</t>
  </si>
  <si>
    <t>Employee plus One</t>
  </si>
  <si>
    <t>Anthem BCBS
BlueCard MSP PPO 90                                                                                  Available for over 65 year old employees of churches with fewer than 20 employees</t>
  </si>
  <si>
    <t>$1,400 per person
$2,800 per family
(deductible is non-embedded)</t>
  </si>
  <si>
    <t>$2,800 per person
$5,600 per family
(deductible is non-embedded)</t>
  </si>
  <si>
    <t>$3,000 per person
$6,000 per family</t>
  </si>
  <si>
    <t>$25 copay per visit for individual visit; $12 for group visit</t>
  </si>
  <si>
    <t>You pay 50%
Includes crowns, dentures, oral surgery, osseous surgery, dental implants, night guards, anesthetics, and bridges</t>
  </si>
  <si>
    <t xml:space="preserve">$2,800 per person
$5,450 per family
</t>
  </si>
  <si>
    <t xml:space="preserve">$30 copay 
</t>
  </si>
  <si>
    <t xml:space="preserve">10% coinsurance 
</t>
  </si>
  <si>
    <t xml:space="preserve">50% coinsurance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</si>
</sst>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quot;$&quot;#,##0.00"/>
    <numFmt numFmtId="167" formatCode="mm/dd/yyyy"/>
    <numFmt numFmtId="168" formatCode="_(&quot;$&quot;* #,##0.0_);_(&quot;$&quot;* \(#,##0.0\);_(&quot;$&quot;* &quot;-&quot;??_);_(@_)"/>
    <numFmt numFmtId="169" formatCode="_(&quot;$&quot;* #,##0_);_(&quot;$&quot;* \(#,##0\);_(&quot;$&quot;* &quot;-&quot;??_);_(@_)"/>
    <numFmt numFmtId="170" formatCode="_(* #,##0_);_(* \(#,##0\);_(* &quot;-&quot;??_);_(@_)"/>
    <numFmt numFmtId="171" formatCode="&quot;$&quot;#,##0"/>
    <numFmt numFmtId="172" formatCode="&quot;$&quot;#,##0.000"/>
  </numFmts>
  <fonts count="49">
    <font>
      <sz val="10"/>
      <name val="Verdana"/>
      <family val="0"/>
    </font>
    <font>
      <sz val="11"/>
      <color indexed="8"/>
      <name val="Calibri"/>
      <family val="2"/>
    </font>
    <font>
      <sz val="8"/>
      <name val="Verdana"/>
      <family val="2"/>
    </font>
    <font>
      <sz val="8"/>
      <name val="Helvetica 55 Roman"/>
      <family val="2"/>
    </font>
    <font>
      <sz val="10"/>
      <name val="Helvetica 55 Roman"/>
      <family val="2"/>
    </font>
    <font>
      <b/>
      <sz val="10"/>
      <name val="Helvetica 55 Roman"/>
      <family val="2"/>
    </font>
    <font>
      <sz val="8"/>
      <name val="Helv"/>
      <family val="0"/>
    </font>
    <font>
      <sz val="10"/>
      <name val="HelveticaNeueLT Std Lt"/>
      <family val="2"/>
    </font>
    <font>
      <b/>
      <sz val="10"/>
      <name val="HelveticaNeueLT Std Lt"/>
      <family val="2"/>
    </font>
    <font>
      <b/>
      <sz val="16"/>
      <name val="HelveticaNeueLT Std Lt"/>
      <family val="2"/>
    </font>
    <font>
      <b/>
      <sz val="12"/>
      <name val="HelveticaNeueLT Std Lt"/>
      <family val="2"/>
    </font>
    <font>
      <b/>
      <sz val="9"/>
      <name val="HelveticaNeueLT Std Lt"/>
      <family val="2"/>
    </font>
    <font>
      <sz val="16"/>
      <name val="HelveticaNeueLT Std Lt"/>
      <family val="2"/>
    </font>
    <font>
      <b/>
      <sz val="8"/>
      <name val="HelveticaNeueLT Std Lt"/>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149990007281303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thin"/>
      <right/>
      <top/>
      <bottom style="thin"/>
    </border>
    <border>
      <left/>
      <right/>
      <top/>
      <bottom style="thin"/>
    </border>
    <border>
      <left style="thin"/>
      <right style="thin"/>
      <top/>
      <bottom/>
    </border>
    <border>
      <left style="thin"/>
      <right/>
      <top style="thin"/>
      <bottom/>
    </border>
    <border>
      <left/>
      <right style="thin"/>
      <top style="thin"/>
      <bottom/>
    </border>
  </borders>
  <cellStyleXfs count="66">
    <xf numFmtId="0" fontId="0"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pplyProtection="0">
      <alignment/>
    </xf>
    <xf numFmtId="0" fontId="44"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0">
    <xf numFmtId="0" fontId="0" fillId="0" borderId="0" xfId="0" applyAlignment="1">
      <alignment/>
    </xf>
    <xf numFmtId="0" fontId="3" fillId="0" borderId="0" xfId="0" applyFont="1" applyFill="1" applyBorder="1" applyAlignment="1">
      <alignment vertical="top" wrapText="1"/>
    </xf>
    <xf numFmtId="0" fontId="0" fillId="0" borderId="0" xfId="0" applyFill="1" applyBorder="1" applyAlignment="1">
      <alignment vertical="top"/>
    </xf>
    <xf numFmtId="0" fontId="0" fillId="0" borderId="0" xfId="0" applyFill="1" applyBorder="1" applyAlignment="1">
      <alignment/>
    </xf>
    <xf numFmtId="0" fontId="4" fillId="0" borderId="0" xfId="0" applyFont="1" applyBorder="1" applyAlignment="1">
      <alignment/>
    </xf>
    <xf numFmtId="0" fontId="5" fillId="0" borderId="0" xfId="0" applyFont="1" applyBorder="1" applyAlignment="1">
      <alignment wrapText="1"/>
    </xf>
    <xf numFmtId="0" fontId="4" fillId="0" borderId="0" xfId="0" applyFont="1" applyBorder="1" applyAlignment="1">
      <alignment wrapText="1"/>
    </xf>
    <xf numFmtId="0" fontId="5" fillId="0" borderId="0" xfId="0" applyFont="1" applyBorder="1" applyAlignment="1">
      <alignment/>
    </xf>
    <xf numFmtId="0" fontId="4" fillId="0" borderId="0" xfId="0" applyFont="1" applyAlignment="1">
      <alignment/>
    </xf>
    <xf numFmtId="0" fontId="4" fillId="0" borderId="0" xfId="0" applyFont="1" applyAlignment="1">
      <alignment wrapText="1"/>
    </xf>
    <xf numFmtId="0" fontId="3" fillId="0" borderId="0" xfId="0" applyFont="1" applyAlignment="1">
      <alignment vertical="top"/>
    </xf>
    <xf numFmtId="0" fontId="4" fillId="0" borderId="0" xfId="0" applyFont="1" applyAlignment="1">
      <alignment vertical="top"/>
    </xf>
    <xf numFmtId="0" fontId="0" fillId="0" borderId="0" xfId="0" applyAlignment="1">
      <alignment vertical="top" wrapText="1"/>
    </xf>
    <xf numFmtId="0" fontId="0" fillId="0" borderId="0" xfId="0" applyFont="1" applyAlignment="1">
      <alignment wrapText="1"/>
    </xf>
    <xf numFmtId="0" fontId="0" fillId="0" borderId="0" xfId="0" applyFill="1" applyBorder="1" applyAlignment="1">
      <alignment/>
    </xf>
    <xf numFmtId="0" fontId="0" fillId="0" borderId="0" xfId="0" applyFont="1" applyAlignment="1">
      <alignment vertical="top" wrapText="1"/>
    </xf>
    <xf numFmtId="49" fontId="0" fillId="0" borderId="0" xfId="0" applyNumberFormat="1" applyFont="1" applyAlignment="1">
      <alignment horizontal="left" vertical="top" wrapText="1" readingOrder="1"/>
    </xf>
    <xf numFmtId="0" fontId="6" fillId="0" borderId="0" xfId="0" applyFont="1" applyFill="1" applyBorder="1" applyAlignment="1">
      <alignment vertical="top" wrapText="1"/>
    </xf>
    <xf numFmtId="0" fontId="8" fillId="33" borderId="10" xfId="0" applyFont="1" applyFill="1" applyBorder="1" applyAlignment="1">
      <alignment horizontal="center" vertical="top" wrapText="1"/>
    </xf>
    <xf numFmtId="0" fontId="7" fillId="0" borderId="10" xfId="0" applyFont="1" applyFill="1" applyBorder="1" applyAlignment="1">
      <alignment vertical="top" wrapText="1"/>
    </xf>
    <xf numFmtId="0" fontId="8" fillId="33" borderId="10" xfId="0" applyFont="1" applyFill="1" applyBorder="1" applyAlignment="1">
      <alignment vertical="top" wrapText="1"/>
    </xf>
    <xf numFmtId="0" fontId="7" fillId="33" borderId="10" xfId="0" applyFont="1" applyFill="1" applyBorder="1" applyAlignment="1">
      <alignment vertical="top" wrapText="1"/>
    </xf>
    <xf numFmtId="6" fontId="7" fillId="0" borderId="10" xfId="0" applyNumberFormat="1"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0" xfId="0" applyFont="1" applyAlignment="1">
      <alignment/>
    </xf>
    <xf numFmtId="0" fontId="7" fillId="0" borderId="0" xfId="0" applyFont="1" applyFill="1" applyBorder="1" applyAlignment="1">
      <alignment vertical="top"/>
    </xf>
    <xf numFmtId="0" fontId="10" fillId="33" borderId="11" xfId="0" applyFont="1" applyFill="1" applyBorder="1" applyAlignment="1">
      <alignment horizontal="center" vertical="center"/>
    </xf>
    <xf numFmtId="0" fontId="8" fillId="33" borderId="10" xfId="0" applyFont="1" applyFill="1" applyBorder="1" applyAlignment="1">
      <alignment horizontal="center" vertical="center"/>
    </xf>
    <xf numFmtId="0" fontId="8" fillId="33" borderId="10"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8" fillId="34" borderId="10" xfId="0" applyFont="1" applyFill="1" applyBorder="1" applyAlignment="1">
      <alignment horizontal="center"/>
    </xf>
    <xf numFmtId="0" fontId="8" fillId="34" borderId="12" xfId="0" applyFont="1" applyFill="1" applyBorder="1" applyAlignment="1">
      <alignment horizontal="center"/>
    </xf>
    <xf numFmtId="0" fontId="8" fillId="0" borderId="10" xfId="0" applyFont="1" applyBorder="1" applyAlignment="1">
      <alignment vertical="top" wrapText="1"/>
    </xf>
    <xf numFmtId="0" fontId="7" fillId="0" borderId="10" xfId="0" applyFont="1" applyBorder="1" applyAlignment="1">
      <alignment vertical="top" wrapText="1"/>
    </xf>
    <xf numFmtId="0" fontId="7" fillId="0" borderId="10" xfId="0" applyFont="1" applyBorder="1" applyAlignment="1">
      <alignment vertical="top"/>
    </xf>
    <xf numFmtId="0" fontId="13" fillId="33" borderId="13" xfId="0" applyFont="1" applyFill="1" applyBorder="1" applyAlignment="1">
      <alignment vertical="top" wrapText="1"/>
    </xf>
    <xf numFmtId="0" fontId="7" fillId="33" borderId="14" xfId="0" applyFont="1" applyFill="1" applyBorder="1" applyAlignment="1">
      <alignment vertical="top" wrapText="1"/>
    </xf>
    <xf numFmtId="0" fontId="7" fillId="0" borderId="10" xfId="0" applyFont="1" applyBorder="1" applyAlignment="1">
      <alignment horizontal="left" vertical="center" wrapText="1"/>
    </xf>
    <xf numFmtId="0" fontId="7" fillId="0" borderId="10" xfId="0" applyFont="1" applyBorder="1" applyAlignment="1">
      <alignment horizontal="left" vertical="top" wrapText="1"/>
    </xf>
    <xf numFmtId="0" fontId="8" fillId="0" borderId="10" xfId="0" applyFont="1" applyFill="1" applyBorder="1" applyAlignment="1">
      <alignment vertical="top" wrapText="1"/>
    </xf>
    <xf numFmtId="0" fontId="8" fillId="0" borderId="10" xfId="0" applyFont="1" applyBorder="1" applyAlignment="1">
      <alignment vertical="top"/>
    </xf>
    <xf numFmtId="6" fontId="7" fillId="0" borderId="10" xfId="0" applyNumberFormat="1" applyFont="1" applyBorder="1" applyAlignment="1">
      <alignment horizontal="left" vertical="top"/>
    </xf>
    <xf numFmtId="0" fontId="5" fillId="33" borderId="10" xfId="0" applyFont="1" applyFill="1" applyBorder="1" applyAlignment="1">
      <alignment horizontal="center" vertical="top" wrapText="1"/>
    </xf>
    <xf numFmtId="0" fontId="4" fillId="0" borderId="10" xfId="0" applyFont="1" applyFill="1" applyBorder="1" applyAlignment="1">
      <alignment vertical="top" wrapText="1"/>
    </xf>
    <xf numFmtId="0" fontId="4" fillId="33" borderId="10" xfId="0" applyFont="1" applyFill="1" applyBorder="1" applyAlignment="1">
      <alignment vertical="top" wrapText="1"/>
    </xf>
    <xf numFmtId="6" fontId="4" fillId="0" borderId="10" xfId="0" applyNumberFormat="1" applyFont="1" applyFill="1" applyBorder="1" applyAlignment="1">
      <alignment horizontal="left" vertical="top" wrapText="1"/>
    </xf>
    <xf numFmtId="0" fontId="4" fillId="0" borderId="10" xfId="0" applyFont="1" applyFill="1" applyBorder="1" applyAlignment="1">
      <alignment horizontal="left" vertical="top" wrapText="1"/>
    </xf>
    <xf numFmtId="0" fontId="8" fillId="33" borderId="10" xfId="0" applyFont="1" applyFill="1" applyBorder="1" applyAlignment="1">
      <alignment horizontal="left" vertical="top" wrapText="1"/>
    </xf>
    <xf numFmtId="0" fontId="3" fillId="0" borderId="0" xfId="0" applyFont="1" applyFill="1" applyBorder="1" applyAlignment="1">
      <alignment horizontal="left" vertical="top" wrapText="1"/>
    </xf>
    <xf numFmtId="0" fontId="0" fillId="0" borderId="0" xfId="0" applyFill="1" applyBorder="1" applyAlignment="1">
      <alignment horizontal="left"/>
    </xf>
    <xf numFmtId="0" fontId="7" fillId="0" borderId="10" xfId="0" applyFont="1" applyFill="1" applyBorder="1" applyAlignment="1">
      <alignment horizontal="center" vertical="top" wrapText="1"/>
    </xf>
    <xf numFmtId="0" fontId="0" fillId="0" borderId="0" xfId="0" applyFill="1" applyAlignment="1">
      <alignment/>
    </xf>
    <xf numFmtId="166" fontId="8" fillId="0" borderId="15" xfId="0" applyNumberFormat="1" applyFont="1" applyFill="1" applyBorder="1" applyAlignment="1">
      <alignment horizontal="center" vertical="top" wrapText="1"/>
    </xf>
    <xf numFmtId="166" fontId="8" fillId="0" borderId="16" xfId="0" applyNumberFormat="1" applyFont="1" applyFill="1" applyBorder="1" applyAlignment="1">
      <alignment horizontal="center" vertical="top" wrapText="1"/>
    </xf>
    <xf numFmtId="166" fontId="8" fillId="0" borderId="10" xfId="0" applyNumberFormat="1" applyFont="1" applyFill="1" applyBorder="1" applyAlignment="1">
      <alignment horizontal="center" vertical="top" wrapText="1"/>
    </xf>
    <xf numFmtId="166" fontId="5" fillId="0" borderId="10" xfId="0" applyNumberFormat="1" applyFont="1" applyFill="1" applyBorder="1" applyAlignment="1">
      <alignment horizontal="center" vertical="top" wrapText="1"/>
    </xf>
    <xf numFmtId="0" fontId="8" fillId="33" borderId="10" xfId="0" applyFont="1" applyFill="1" applyBorder="1" applyAlignment="1">
      <alignment horizontal="center" vertical="top" wrapText="1"/>
    </xf>
    <xf numFmtId="0" fontId="8" fillId="0" borderId="10" xfId="0" applyFont="1" applyFill="1" applyBorder="1" applyAlignment="1">
      <alignment horizontal="center" vertical="top" wrapText="1"/>
    </xf>
    <xf numFmtId="0" fontId="7" fillId="0" borderId="10" xfId="57" applyFont="1" applyFill="1" applyBorder="1" applyAlignment="1">
      <alignment horizontal="center" vertical="top" wrapText="1"/>
    </xf>
    <xf numFmtId="0" fontId="7" fillId="0" borderId="13" xfId="57" applyFont="1" applyFill="1" applyBorder="1" applyAlignment="1">
      <alignment horizontal="center" vertical="top" wrapText="1"/>
    </xf>
    <xf numFmtId="0" fontId="13" fillId="33" borderId="10" xfId="0" applyFont="1" applyFill="1" applyBorder="1" applyAlignment="1">
      <alignment horizontal="center" vertical="top"/>
    </xf>
    <xf numFmtId="166" fontId="8" fillId="0" borderId="15" xfId="0" applyNumberFormat="1" applyFont="1" applyFill="1" applyBorder="1" applyAlignment="1">
      <alignment horizontal="center" vertical="top" wrapText="1"/>
    </xf>
    <xf numFmtId="166" fontId="8" fillId="0" borderId="16" xfId="0" applyNumberFormat="1" applyFont="1" applyFill="1" applyBorder="1" applyAlignment="1">
      <alignment horizontal="center" vertical="top" wrapText="1"/>
    </xf>
    <xf numFmtId="0" fontId="8" fillId="33" borderId="15" xfId="0" applyFont="1" applyFill="1" applyBorder="1" applyAlignment="1">
      <alignment horizontal="center" vertical="top" wrapText="1"/>
    </xf>
    <xf numFmtId="0" fontId="8" fillId="33" borderId="16" xfId="0" applyFont="1" applyFill="1" applyBorder="1" applyAlignment="1">
      <alignment horizontal="center" vertical="top" wrapText="1"/>
    </xf>
    <xf numFmtId="0" fontId="7" fillId="33" borderId="10" xfId="0" applyFont="1" applyFill="1" applyBorder="1" applyAlignment="1">
      <alignment horizontal="center" vertical="top" wrapText="1"/>
    </xf>
    <xf numFmtId="0" fontId="7" fillId="0" borderId="15" xfId="0" applyFont="1" applyBorder="1" applyAlignment="1">
      <alignment vertical="top" wrapText="1"/>
    </xf>
    <xf numFmtId="0" fontId="0" fillId="0" borderId="16" xfId="0" applyBorder="1" applyAlignment="1">
      <alignment vertical="top" wrapText="1"/>
    </xf>
    <xf numFmtId="0" fontId="7" fillId="0" borderId="15" xfId="0" applyFont="1" applyBorder="1" applyAlignment="1">
      <alignment vertical="top"/>
    </xf>
    <xf numFmtId="0" fontId="7" fillId="0" borderId="16" xfId="0" applyFont="1" applyBorder="1" applyAlignment="1">
      <alignment vertical="top"/>
    </xf>
    <xf numFmtId="0" fontId="8" fillId="34" borderId="15" xfId="0" applyFont="1" applyFill="1" applyBorder="1" applyAlignment="1">
      <alignment horizontal="center"/>
    </xf>
    <xf numFmtId="0" fontId="0" fillId="0" borderId="16" xfId="0" applyBorder="1" applyAlignment="1">
      <alignment horizontal="center"/>
    </xf>
    <xf numFmtId="0" fontId="9" fillId="33" borderId="17" xfId="0" applyFont="1" applyFill="1" applyBorder="1" applyAlignment="1">
      <alignment horizontal="center" vertical="center"/>
    </xf>
    <xf numFmtId="0" fontId="9" fillId="33" borderId="18" xfId="0" applyFont="1" applyFill="1" applyBorder="1" applyAlignment="1">
      <alignment horizontal="center" vertical="center"/>
    </xf>
    <xf numFmtId="0" fontId="9" fillId="33" borderId="13" xfId="0" applyFont="1" applyFill="1" applyBorder="1" applyAlignment="1">
      <alignment horizontal="center" vertical="top"/>
    </xf>
    <xf numFmtId="0" fontId="9" fillId="33" borderId="19" xfId="0" applyFont="1" applyFill="1" applyBorder="1" applyAlignment="1">
      <alignment horizontal="center" vertical="top"/>
    </xf>
    <xf numFmtId="0" fontId="9" fillId="33" borderId="14" xfId="0" applyFont="1" applyFill="1" applyBorder="1" applyAlignment="1">
      <alignment horizontal="center" vertical="top"/>
    </xf>
    <xf numFmtId="0" fontId="8" fillId="33"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10" fillId="33" borderId="15" xfId="0" applyFont="1" applyFill="1" applyBorder="1" applyAlignment="1">
      <alignment horizontal="center" vertical="center"/>
    </xf>
    <xf numFmtId="0" fontId="10" fillId="33" borderId="11" xfId="0" applyFont="1" applyFill="1" applyBorder="1" applyAlignment="1">
      <alignment horizontal="center" vertical="center"/>
    </xf>
    <xf numFmtId="0" fontId="8" fillId="33" borderId="10" xfId="0" applyFont="1" applyFill="1" applyBorder="1" applyAlignment="1">
      <alignment horizontal="center" vertical="center"/>
    </xf>
    <xf numFmtId="0" fontId="10" fillId="34" borderId="15" xfId="0" applyFont="1" applyFill="1" applyBorder="1" applyAlignment="1">
      <alignment horizontal="center"/>
    </xf>
    <xf numFmtId="0" fontId="10" fillId="34" borderId="11" xfId="0" applyFont="1" applyFill="1" applyBorder="1" applyAlignment="1">
      <alignment horizontal="center"/>
    </xf>
    <xf numFmtId="0" fontId="10" fillId="34" borderId="16" xfId="0" applyFont="1" applyFill="1" applyBorder="1" applyAlignment="1">
      <alignment horizontal="center"/>
    </xf>
    <xf numFmtId="0" fontId="8" fillId="34" borderId="16" xfId="0" applyFont="1" applyFill="1" applyBorder="1" applyAlignment="1">
      <alignment horizontal="center"/>
    </xf>
    <xf numFmtId="0" fontId="8" fillId="34" borderId="11" xfId="0" applyFont="1" applyFill="1" applyBorder="1" applyAlignment="1">
      <alignment horizontal="center"/>
    </xf>
    <xf numFmtId="0" fontId="9" fillId="33" borderId="15" xfId="0" applyFont="1" applyFill="1" applyBorder="1" applyAlignment="1">
      <alignment horizontal="center" vertical="center"/>
    </xf>
    <xf numFmtId="0" fontId="12" fillId="33" borderId="11" xfId="0" applyFont="1" applyFill="1" applyBorder="1" applyAlignment="1">
      <alignment horizontal="center" vertical="center"/>
    </xf>
    <xf numFmtId="0" fontId="12" fillId="33" borderId="16" xfId="0" applyFont="1" applyFill="1" applyBorder="1" applyAlignment="1">
      <alignment horizontal="center" vertical="center"/>
    </xf>
    <xf numFmtId="0" fontId="10" fillId="33" borderId="20" xfId="0" applyFont="1" applyFill="1" applyBorder="1" applyAlignment="1">
      <alignment horizontal="center" vertical="center" wrapText="1"/>
    </xf>
    <xf numFmtId="0" fontId="10" fillId="33" borderId="21" xfId="0" applyFont="1" applyFill="1" applyBorder="1" applyAlignment="1">
      <alignment horizontal="center" vertical="center" wrapText="1"/>
    </xf>
    <xf numFmtId="0" fontId="7" fillId="0" borderId="13" xfId="0" applyFont="1" applyBorder="1" applyAlignment="1">
      <alignment vertical="center" wrapText="1"/>
    </xf>
    <xf numFmtId="0" fontId="7" fillId="0" borderId="19" xfId="0" applyFont="1" applyBorder="1" applyAlignment="1">
      <alignment vertical="center" wrapText="1"/>
    </xf>
    <xf numFmtId="0" fontId="7" fillId="0" borderId="14" xfId="0" applyFont="1" applyBorder="1" applyAlignment="1">
      <alignment vertical="center" wrapText="1"/>
    </xf>
    <xf numFmtId="0" fontId="8" fillId="0" borderId="15"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6" xfId="0" applyFont="1" applyBorder="1" applyAlignment="1">
      <alignment horizontal="center" vertical="center" wrapText="1"/>
    </xf>
    <xf numFmtId="0" fontId="10" fillId="33" borderId="16" xfId="0" applyFont="1" applyFill="1" applyBorder="1" applyAlignment="1">
      <alignment horizontal="center" vertical="center"/>
    </xf>
    <xf numFmtId="0" fontId="13" fillId="33" borderId="10" xfId="0" applyFont="1" applyFill="1" applyBorder="1" applyAlignment="1">
      <alignment horizontal="center" vertical="top"/>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te" xfId="59"/>
    <cellStyle name="Output" xfId="60"/>
    <cellStyle name="Percent" xfId="61"/>
    <cellStyle name="Percent 2"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17</xdr:row>
      <xdr:rowOff>285750</xdr:rowOff>
    </xdr:from>
    <xdr:ext cx="20269200" cy="4762500"/>
    <xdr:sp>
      <xdr:nvSpPr>
        <xdr:cNvPr id="1" name="Rectangle 2"/>
        <xdr:cNvSpPr>
          <a:spLocks/>
        </xdr:cNvSpPr>
      </xdr:nvSpPr>
      <xdr:spPr>
        <a:xfrm>
          <a:off x="18554700" y="3381375"/>
          <a:ext cx="20269200" cy="4762500"/>
        </a:xfrm>
        <a:prstGeom prst="rect">
          <a:avLst/>
        </a:prstGeom>
        <a:noFill/>
        <a:ln w="9525" cmpd="sng">
          <a:noFill/>
        </a:ln>
      </xdr:spPr>
      <xdr:txBody>
        <a:bodyPr vertOverflow="clip" wrap="square"/>
        <a:p>
          <a:pPr algn="l">
            <a:defRPr/>
          </a:pPr>
          <a:r>
            <a:rPr lang="en-US" cap="none" u="none" baseline="0">
              <a:latin typeface="Verdana"/>
              <a:ea typeface="Verdana"/>
              <a:cs typeface="Verdana"/>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U41"/>
  <sheetViews>
    <sheetView tabSelected="1" view="pageBreakPreview" zoomScaleSheetLayoutView="100" zoomScalePageLayoutView="0" workbookViewId="0" topLeftCell="A1">
      <pane xSplit="1" topLeftCell="B1" activePane="topRight" state="frozen"/>
      <selection pane="topLeft" activeCell="A1" sqref="A1"/>
      <selection pane="topRight" activeCell="I33" sqref="I33"/>
    </sheetView>
  </sheetViews>
  <sheetFormatPr defaultColWidth="10.75390625" defaultRowHeight="12.75"/>
  <cols>
    <col min="1" max="1" width="26.50390625" style="3" customWidth="1"/>
    <col min="2" max="5" width="20.625" style="1" customWidth="1"/>
    <col min="6" max="6" width="20.625" style="49" customWidth="1"/>
    <col min="7" max="9" width="20.625" style="3" customWidth="1"/>
    <col min="10" max="11" width="20.625" style="17" customWidth="1"/>
    <col min="12" max="21" width="10.75390625" style="0" customWidth="1"/>
    <col min="22" max="16384" width="10.75390625" style="2" customWidth="1"/>
  </cols>
  <sheetData>
    <row r="1" spans="1:21" s="25" customFormat="1" ht="51.75" customHeight="1">
      <c r="A1" s="65" t="s">
        <v>0</v>
      </c>
      <c r="B1" s="63" t="s">
        <v>130</v>
      </c>
      <c r="C1" s="64"/>
      <c r="D1" s="63" t="s">
        <v>129</v>
      </c>
      <c r="E1" s="64"/>
      <c r="F1" s="63" t="s">
        <v>164</v>
      </c>
      <c r="G1" s="64"/>
      <c r="H1" s="63" t="s">
        <v>176</v>
      </c>
      <c r="I1" s="64"/>
      <c r="J1" s="18" t="s">
        <v>143</v>
      </c>
      <c r="K1" s="42" t="s">
        <v>115</v>
      </c>
      <c r="L1" s="24"/>
      <c r="M1" s="24"/>
      <c r="N1" s="24"/>
      <c r="O1" s="24"/>
      <c r="P1" s="24"/>
      <c r="Q1" s="24"/>
      <c r="R1" s="24"/>
      <c r="S1" s="24"/>
      <c r="T1" s="24"/>
      <c r="U1" s="24"/>
    </row>
    <row r="2" spans="1:11" ht="12" customHeight="1">
      <c r="A2" s="65"/>
      <c r="B2" s="18" t="s">
        <v>36</v>
      </c>
      <c r="C2" s="18" t="s">
        <v>1</v>
      </c>
      <c r="D2" s="18" t="s">
        <v>36</v>
      </c>
      <c r="E2" s="18" t="s">
        <v>1</v>
      </c>
      <c r="F2" s="18" t="s">
        <v>36</v>
      </c>
      <c r="G2" s="18" t="s">
        <v>1</v>
      </c>
      <c r="H2" s="18" t="s">
        <v>36</v>
      </c>
      <c r="I2" s="18" t="s">
        <v>1</v>
      </c>
      <c r="J2" s="18" t="s">
        <v>98</v>
      </c>
      <c r="K2" s="42" t="s">
        <v>98</v>
      </c>
    </row>
    <row r="3" spans="1:11" ht="12" customHeight="1">
      <c r="A3" s="56" t="s">
        <v>160</v>
      </c>
      <c r="B3" s="18"/>
      <c r="C3" s="18"/>
      <c r="D3" s="18"/>
      <c r="E3" s="18"/>
      <c r="F3" s="18"/>
      <c r="G3" s="18"/>
      <c r="H3" s="18"/>
      <c r="I3" s="18"/>
      <c r="J3" s="18"/>
      <c r="K3" s="42"/>
    </row>
    <row r="4" spans="1:21" ht="12" customHeight="1">
      <c r="A4" s="50" t="s">
        <v>161</v>
      </c>
      <c r="B4" s="61">
        <v>858</v>
      </c>
      <c r="C4" s="62"/>
      <c r="D4" s="61">
        <v>733</v>
      </c>
      <c r="E4" s="62"/>
      <c r="F4" s="61">
        <v>1035</v>
      </c>
      <c r="G4" s="62"/>
      <c r="H4" s="61">
        <v>828</v>
      </c>
      <c r="I4" s="62"/>
      <c r="J4" s="54">
        <v>1069</v>
      </c>
      <c r="K4" s="55">
        <v>911</v>
      </c>
      <c r="L4" s="51"/>
      <c r="M4" s="51"/>
      <c r="N4" s="51"/>
      <c r="O4" s="51"/>
      <c r="P4" s="51"/>
      <c r="Q4" s="51"/>
      <c r="R4" s="51"/>
      <c r="S4" s="51"/>
      <c r="T4" s="51"/>
      <c r="U4" s="51"/>
    </row>
    <row r="5" spans="1:21" ht="12" customHeight="1">
      <c r="A5" s="50" t="s">
        <v>162</v>
      </c>
      <c r="B5" s="61">
        <v>1544</v>
      </c>
      <c r="C5" s="62"/>
      <c r="D5" s="61">
        <v>1319</v>
      </c>
      <c r="E5" s="62"/>
      <c r="F5" s="61">
        <v>1863</v>
      </c>
      <c r="G5" s="62"/>
      <c r="H5" s="61">
        <v>1490</v>
      </c>
      <c r="I5" s="62"/>
      <c r="J5" s="54">
        <v>1924</v>
      </c>
      <c r="K5" s="55">
        <v>1640</v>
      </c>
      <c r="L5" s="51"/>
      <c r="M5" s="51"/>
      <c r="N5" s="51"/>
      <c r="O5" s="51"/>
      <c r="P5" s="51"/>
      <c r="Q5" s="51"/>
      <c r="R5" s="51"/>
      <c r="S5" s="51"/>
      <c r="T5" s="51"/>
      <c r="U5" s="51"/>
    </row>
    <row r="6" spans="1:21" ht="12" customHeight="1">
      <c r="A6" s="50" t="s">
        <v>163</v>
      </c>
      <c r="B6" s="61">
        <v>2402</v>
      </c>
      <c r="C6" s="62"/>
      <c r="D6" s="61">
        <v>2052</v>
      </c>
      <c r="E6" s="62"/>
      <c r="F6" s="61">
        <v>2898</v>
      </c>
      <c r="G6" s="62"/>
      <c r="H6" s="61">
        <v>2318</v>
      </c>
      <c r="I6" s="62"/>
      <c r="J6" s="54">
        <v>2993</v>
      </c>
      <c r="K6" s="55">
        <v>2551</v>
      </c>
      <c r="L6" s="51"/>
      <c r="M6" s="51"/>
      <c r="N6" s="51"/>
      <c r="O6" s="51"/>
      <c r="P6" s="51"/>
      <c r="Q6" s="51"/>
      <c r="R6" s="51"/>
      <c r="S6" s="51"/>
      <c r="T6" s="51"/>
      <c r="U6" s="51"/>
    </row>
    <row r="7" spans="1:21" ht="12" customHeight="1">
      <c r="A7" s="57" t="s">
        <v>167</v>
      </c>
      <c r="B7" s="52"/>
      <c r="C7" s="53"/>
      <c r="D7" s="52"/>
      <c r="E7" s="53"/>
      <c r="F7" s="61"/>
      <c r="G7" s="62"/>
      <c r="H7" s="52"/>
      <c r="I7" s="53"/>
      <c r="J7" s="54"/>
      <c r="K7" s="55"/>
      <c r="L7" s="51"/>
      <c r="M7" s="51"/>
      <c r="N7" s="51"/>
      <c r="O7" s="51"/>
      <c r="P7" s="51"/>
      <c r="Q7" s="51"/>
      <c r="R7" s="51"/>
      <c r="S7" s="51"/>
      <c r="T7" s="51"/>
      <c r="U7" s="51"/>
    </row>
    <row r="8" spans="1:21" ht="12" customHeight="1">
      <c r="A8" s="50" t="s">
        <v>168</v>
      </c>
      <c r="B8" s="61">
        <f>B9*12</f>
        <v>750</v>
      </c>
      <c r="C8" s="62"/>
      <c r="D8" s="61">
        <f>D9*12</f>
        <v>2250</v>
      </c>
      <c r="E8" s="62"/>
      <c r="F8" s="61"/>
      <c r="G8" s="62"/>
      <c r="H8" s="52"/>
      <c r="I8" s="53"/>
      <c r="J8" s="54"/>
      <c r="K8" s="55"/>
      <c r="L8" s="51"/>
      <c r="M8" s="51"/>
      <c r="N8" s="51"/>
      <c r="O8" s="51"/>
      <c r="P8" s="51"/>
      <c r="Q8" s="51"/>
      <c r="R8" s="51"/>
      <c r="S8" s="51"/>
      <c r="T8" s="51"/>
      <c r="U8" s="51"/>
    </row>
    <row r="9" spans="1:21" ht="12" customHeight="1">
      <c r="A9" s="50" t="s">
        <v>169</v>
      </c>
      <c r="B9" s="61">
        <v>62.5</v>
      </c>
      <c r="C9" s="62"/>
      <c r="D9" s="61">
        <f>B4-D4+B9</f>
        <v>187.5</v>
      </c>
      <c r="E9" s="62"/>
      <c r="F9" s="52"/>
      <c r="G9" s="53"/>
      <c r="H9" s="52"/>
      <c r="I9" s="53"/>
      <c r="J9" s="54"/>
      <c r="K9" s="55"/>
      <c r="L9" s="51"/>
      <c r="M9" s="51"/>
      <c r="N9" s="51"/>
      <c r="O9" s="51"/>
      <c r="P9" s="51"/>
      <c r="Q9" s="51"/>
      <c r="R9" s="51"/>
      <c r="S9" s="51"/>
      <c r="T9" s="51"/>
      <c r="U9" s="51"/>
    </row>
    <row r="10" spans="1:21" ht="12" customHeight="1">
      <c r="A10" s="57" t="s">
        <v>170</v>
      </c>
      <c r="B10" s="52"/>
      <c r="C10" s="53"/>
      <c r="D10" s="52"/>
      <c r="E10" s="53"/>
      <c r="F10" s="52"/>
      <c r="G10" s="53"/>
      <c r="H10" s="52"/>
      <c r="I10" s="53"/>
      <c r="J10" s="54"/>
      <c r="K10" s="55"/>
      <c r="L10" s="51"/>
      <c r="M10" s="51"/>
      <c r="N10" s="51"/>
      <c r="O10" s="51"/>
      <c r="P10" s="51"/>
      <c r="Q10" s="51"/>
      <c r="R10" s="51"/>
      <c r="S10" s="51"/>
      <c r="T10" s="51"/>
      <c r="U10" s="51"/>
    </row>
    <row r="11" spans="1:21" ht="12" customHeight="1">
      <c r="A11" s="58" t="s">
        <v>161</v>
      </c>
      <c r="B11" s="61">
        <f>(B4+B9)*0.95</f>
        <v>874.4749999999999</v>
      </c>
      <c r="C11" s="62"/>
      <c r="D11" s="61">
        <f>B11</f>
        <v>874.4749999999999</v>
      </c>
      <c r="E11" s="62"/>
      <c r="F11" s="61">
        <f>B11</f>
        <v>874.4749999999999</v>
      </c>
      <c r="G11" s="62"/>
      <c r="H11" s="61">
        <f>H4</f>
        <v>828</v>
      </c>
      <c r="I11" s="62"/>
      <c r="J11" s="52">
        <f>B11</f>
        <v>874.4749999999999</v>
      </c>
      <c r="K11" s="52">
        <f>B11</f>
        <v>874.4749999999999</v>
      </c>
      <c r="L11" s="51"/>
      <c r="M11" s="51"/>
      <c r="N11" s="51"/>
      <c r="O11" s="51"/>
      <c r="P11" s="51"/>
      <c r="Q11" s="51"/>
      <c r="R11" s="51"/>
      <c r="S11" s="51"/>
      <c r="T11" s="51"/>
      <c r="U11" s="51"/>
    </row>
    <row r="12" spans="1:21" ht="12" customHeight="1">
      <c r="A12" s="58" t="s">
        <v>171</v>
      </c>
      <c r="B12" s="61">
        <f>B11+150</f>
        <v>1024.475</v>
      </c>
      <c r="C12" s="62"/>
      <c r="D12" s="61">
        <f>B12</f>
        <v>1024.475</v>
      </c>
      <c r="E12" s="62"/>
      <c r="F12" s="61">
        <f>B12</f>
        <v>1024.475</v>
      </c>
      <c r="G12" s="62"/>
      <c r="H12" s="61">
        <f>B12</f>
        <v>1024.475</v>
      </c>
      <c r="I12" s="62"/>
      <c r="J12" s="52">
        <f>B12</f>
        <v>1024.475</v>
      </c>
      <c r="K12" s="52">
        <f>B12</f>
        <v>1024.475</v>
      </c>
      <c r="L12" s="51"/>
      <c r="M12" s="51"/>
      <c r="N12" s="51"/>
      <c r="O12" s="51"/>
      <c r="P12" s="51"/>
      <c r="Q12" s="51"/>
      <c r="R12" s="51"/>
      <c r="S12" s="51"/>
      <c r="T12" s="51"/>
      <c r="U12" s="51"/>
    </row>
    <row r="13" spans="1:21" ht="12" customHeight="1">
      <c r="A13" s="59" t="s">
        <v>163</v>
      </c>
      <c r="B13" s="61">
        <f>B11+300</f>
        <v>1174.475</v>
      </c>
      <c r="C13" s="62"/>
      <c r="D13" s="61">
        <f>B13</f>
        <v>1174.475</v>
      </c>
      <c r="E13" s="62"/>
      <c r="F13" s="61">
        <f>B13</f>
        <v>1174.475</v>
      </c>
      <c r="G13" s="62"/>
      <c r="H13" s="61">
        <f>B13</f>
        <v>1174.475</v>
      </c>
      <c r="I13" s="62"/>
      <c r="J13" s="52">
        <f>B13</f>
        <v>1174.475</v>
      </c>
      <c r="K13" s="52">
        <f>B13</f>
        <v>1174.475</v>
      </c>
      <c r="L13" s="51"/>
      <c r="M13" s="51"/>
      <c r="N13" s="51"/>
      <c r="O13" s="51"/>
      <c r="P13" s="51"/>
      <c r="Q13" s="51"/>
      <c r="R13" s="51"/>
      <c r="S13" s="51"/>
      <c r="T13" s="51"/>
      <c r="U13" s="51"/>
    </row>
    <row r="14" spans="1:21" ht="12" customHeight="1">
      <c r="A14" s="57" t="s">
        <v>172</v>
      </c>
      <c r="B14" s="52"/>
      <c r="C14" s="53"/>
      <c r="D14" s="61"/>
      <c r="E14" s="62"/>
      <c r="F14" s="61"/>
      <c r="G14" s="62"/>
      <c r="H14" s="61"/>
      <c r="I14" s="62"/>
      <c r="J14" s="54"/>
      <c r="K14" s="55"/>
      <c r="L14" s="51"/>
      <c r="M14" s="51"/>
      <c r="N14" s="51"/>
      <c r="O14" s="51"/>
      <c r="P14" s="51"/>
      <c r="Q14" s="51"/>
      <c r="R14" s="51"/>
      <c r="S14" s="51"/>
      <c r="T14" s="51"/>
      <c r="U14" s="51"/>
    </row>
    <row r="15" spans="1:21" ht="12" customHeight="1">
      <c r="A15" s="58" t="s">
        <v>161</v>
      </c>
      <c r="B15" s="61">
        <f>B4+B$9-B11</f>
        <v>46.02500000000009</v>
      </c>
      <c r="C15" s="62"/>
      <c r="D15" s="61">
        <f>D4+D$9-D11</f>
        <v>46.02500000000009</v>
      </c>
      <c r="E15" s="62"/>
      <c r="F15" s="61">
        <f>F4+F$9-F11</f>
        <v>160.5250000000001</v>
      </c>
      <c r="G15" s="62"/>
      <c r="H15" s="61">
        <f>H4-H11</f>
        <v>0</v>
      </c>
      <c r="I15" s="62"/>
      <c r="J15" s="52">
        <f>J4+J$9-J11</f>
        <v>194.5250000000001</v>
      </c>
      <c r="K15" s="52">
        <f>K4-K11</f>
        <v>36.52500000000009</v>
      </c>
      <c r="L15" s="51"/>
      <c r="M15" s="51"/>
      <c r="N15" s="51"/>
      <c r="O15" s="51"/>
      <c r="P15" s="51"/>
      <c r="Q15" s="51"/>
      <c r="R15" s="51"/>
      <c r="S15" s="51"/>
      <c r="T15" s="51"/>
      <c r="U15" s="51"/>
    </row>
    <row r="16" spans="1:21" ht="12" customHeight="1">
      <c r="A16" s="58" t="s">
        <v>171</v>
      </c>
      <c r="B16" s="61">
        <f>B5+B$9-B12</f>
        <v>582.0250000000001</v>
      </c>
      <c r="C16" s="62"/>
      <c r="D16" s="61">
        <f>D5+D$9-D12</f>
        <v>482.0250000000001</v>
      </c>
      <c r="E16" s="62"/>
      <c r="F16" s="61">
        <f>F5+F$9-F12</f>
        <v>838.5250000000001</v>
      </c>
      <c r="G16" s="62"/>
      <c r="H16" s="61">
        <f>H5+H$9-H12</f>
        <v>465.5250000000001</v>
      </c>
      <c r="I16" s="62"/>
      <c r="J16" s="52">
        <f>J5+J$9-J12</f>
        <v>899.5250000000001</v>
      </c>
      <c r="K16" s="52">
        <f>K5+K$9-K12</f>
        <v>615.5250000000001</v>
      </c>
      <c r="L16" s="51"/>
      <c r="M16" s="51"/>
      <c r="N16" s="51"/>
      <c r="O16" s="51"/>
      <c r="P16" s="51"/>
      <c r="Q16" s="51"/>
      <c r="R16" s="51"/>
      <c r="S16" s="51"/>
      <c r="T16" s="51"/>
      <c r="U16" s="51"/>
    </row>
    <row r="17" spans="1:21" ht="12" customHeight="1">
      <c r="A17" s="59" t="s">
        <v>163</v>
      </c>
      <c r="B17" s="61">
        <f>B6+B$9-B13</f>
        <v>1290.025</v>
      </c>
      <c r="C17" s="62"/>
      <c r="D17" s="61">
        <f>D6+D$9-D13</f>
        <v>1065.025</v>
      </c>
      <c r="E17" s="62"/>
      <c r="F17" s="61">
        <f>F6+F$9-F13</f>
        <v>1723.525</v>
      </c>
      <c r="G17" s="62"/>
      <c r="H17" s="61">
        <f>H6+H$9-H13</f>
        <v>1143.525</v>
      </c>
      <c r="I17" s="62"/>
      <c r="J17" s="52">
        <f>J6+J$9-J13</f>
        <v>1818.525</v>
      </c>
      <c r="K17" s="52">
        <f>K6+K$9-K13</f>
        <v>1376.525</v>
      </c>
      <c r="L17" s="51"/>
      <c r="M17" s="51"/>
      <c r="N17" s="51"/>
      <c r="O17" s="51"/>
      <c r="P17" s="51"/>
      <c r="Q17" s="51"/>
      <c r="R17" s="51"/>
      <c r="S17" s="51"/>
      <c r="T17" s="51"/>
      <c r="U17" s="51"/>
    </row>
    <row r="18" spans="1:11" ht="51">
      <c r="A18" s="19" t="s">
        <v>2</v>
      </c>
      <c r="B18" s="19" t="s">
        <v>177</v>
      </c>
      <c r="C18" s="19" t="s">
        <v>178</v>
      </c>
      <c r="D18" s="19" t="s">
        <v>182</v>
      </c>
      <c r="E18" s="19" t="s">
        <v>179</v>
      </c>
      <c r="F18" s="23" t="s">
        <v>3</v>
      </c>
      <c r="G18" s="19" t="s">
        <v>93</v>
      </c>
      <c r="H18" s="23" t="s">
        <v>3</v>
      </c>
      <c r="I18" s="19" t="s">
        <v>93</v>
      </c>
      <c r="J18" s="19" t="s">
        <v>97</v>
      </c>
      <c r="K18" s="43" t="s">
        <v>3</v>
      </c>
    </row>
    <row r="19" spans="1:11" ht="40.5" customHeight="1">
      <c r="A19" s="19" t="s">
        <v>90</v>
      </c>
      <c r="B19" s="19" t="s">
        <v>88</v>
      </c>
      <c r="C19" s="19" t="s">
        <v>89</v>
      </c>
      <c r="D19" s="19" t="s">
        <v>82</v>
      </c>
      <c r="E19" s="19" t="s">
        <v>83</v>
      </c>
      <c r="F19" s="23" t="s">
        <v>165</v>
      </c>
      <c r="G19" s="19" t="s">
        <v>166</v>
      </c>
      <c r="H19" s="23" t="s">
        <v>165</v>
      </c>
      <c r="I19" s="19" t="s">
        <v>166</v>
      </c>
      <c r="J19" s="19" t="s">
        <v>113</v>
      </c>
      <c r="K19" s="43" t="s">
        <v>84</v>
      </c>
    </row>
    <row r="20" spans="1:11" ht="12.75">
      <c r="A20" s="20" t="s">
        <v>5</v>
      </c>
      <c r="B20" s="21"/>
      <c r="C20" s="21"/>
      <c r="D20" s="21"/>
      <c r="E20" s="21"/>
      <c r="F20" s="47"/>
      <c r="G20" s="20"/>
      <c r="H20" s="47"/>
      <c r="I20" s="20"/>
      <c r="J20" s="21"/>
      <c r="K20" s="44"/>
    </row>
    <row r="21" spans="1:11" ht="118.5" customHeight="1">
      <c r="A21" s="19" t="s">
        <v>131</v>
      </c>
      <c r="B21" s="19" t="s">
        <v>7</v>
      </c>
      <c r="C21" s="19" t="s">
        <v>135</v>
      </c>
      <c r="D21" s="19" t="s">
        <v>7</v>
      </c>
      <c r="E21" s="19" t="s">
        <v>156</v>
      </c>
      <c r="F21" s="23" t="s">
        <v>6</v>
      </c>
      <c r="G21" s="19" t="s">
        <v>133</v>
      </c>
      <c r="H21" s="23" t="s">
        <v>6</v>
      </c>
      <c r="I21" s="19" t="s">
        <v>133</v>
      </c>
      <c r="J21" s="19" t="s">
        <v>99</v>
      </c>
      <c r="K21" s="43" t="s">
        <v>99</v>
      </c>
    </row>
    <row r="22" spans="1:11" ht="12.75">
      <c r="A22" s="20" t="s">
        <v>8</v>
      </c>
      <c r="B22" s="21"/>
      <c r="C22" s="21"/>
      <c r="D22" s="21"/>
      <c r="E22" s="21"/>
      <c r="F22" s="47"/>
      <c r="G22" s="20"/>
      <c r="H22" s="47"/>
      <c r="I22" s="20"/>
      <c r="J22" s="21"/>
      <c r="K22" s="44"/>
    </row>
    <row r="23" spans="1:11" ht="12.75" customHeight="1">
      <c r="A23" s="19" t="s">
        <v>9</v>
      </c>
      <c r="B23" s="19" t="s">
        <v>137</v>
      </c>
      <c r="C23" s="19" t="s">
        <v>135</v>
      </c>
      <c r="D23" s="19" t="s">
        <v>100</v>
      </c>
      <c r="E23" s="19" t="s">
        <v>156</v>
      </c>
      <c r="F23" s="22">
        <v>30</v>
      </c>
      <c r="G23" s="19" t="s">
        <v>133</v>
      </c>
      <c r="H23" s="22">
        <v>30</v>
      </c>
      <c r="I23" s="19" t="s">
        <v>133</v>
      </c>
      <c r="J23" s="19" t="s">
        <v>94</v>
      </c>
      <c r="K23" s="43" t="s">
        <v>94</v>
      </c>
    </row>
    <row r="24" spans="1:11" ht="25.5">
      <c r="A24" s="19" t="s">
        <v>155</v>
      </c>
      <c r="B24" s="19" t="s">
        <v>137</v>
      </c>
      <c r="C24" s="19" t="s">
        <v>135</v>
      </c>
      <c r="D24" s="19" t="s">
        <v>100</v>
      </c>
      <c r="E24" s="19" t="s">
        <v>156</v>
      </c>
      <c r="F24" s="23" t="s">
        <v>134</v>
      </c>
      <c r="G24" s="19" t="s">
        <v>133</v>
      </c>
      <c r="H24" s="23" t="s">
        <v>134</v>
      </c>
      <c r="I24" s="19" t="s">
        <v>133</v>
      </c>
      <c r="J24" s="19" t="s">
        <v>11</v>
      </c>
      <c r="K24" s="43" t="s">
        <v>100</v>
      </c>
    </row>
    <row r="25" spans="1:11" ht="12.75" customHeight="1">
      <c r="A25" s="19" t="s">
        <v>10</v>
      </c>
      <c r="B25" s="19" t="s">
        <v>137</v>
      </c>
      <c r="C25" s="19" t="s">
        <v>135</v>
      </c>
      <c r="D25" s="19" t="s">
        <v>100</v>
      </c>
      <c r="E25" s="19" t="s">
        <v>156</v>
      </c>
      <c r="F25" s="22">
        <v>45</v>
      </c>
      <c r="G25" s="19" t="s">
        <v>133</v>
      </c>
      <c r="H25" s="22">
        <v>45</v>
      </c>
      <c r="I25" s="19" t="s">
        <v>133</v>
      </c>
      <c r="J25" s="19" t="s">
        <v>94</v>
      </c>
      <c r="K25" s="43" t="s">
        <v>95</v>
      </c>
    </row>
    <row r="26" spans="1:11" ht="12.75">
      <c r="A26" s="20" t="s">
        <v>12</v>
      </c>
      <c r="B26" s="21"/>
      <c r="C26" s="21"/>
      <c r="D26" s="21"/>
      <c r="E26" s="21"/>
      <c r="F26" s="47"/>
      <c r="G26" s="20"/>
      <c r="H26" s="47"/>
      <c r="I26" s="20"/>
      <c r="J26" s="21"/>
      <c r="K26" s="44"/>
    </row>
    <row r="27" spans="1:11" ht="69.75" customHeight="1">
      <c r="A27" s="19" t="s">
        <v>77</v>
      </c>
      <c r="B27" s="19" t="s">
        <v>137</v>
      </c>
      <c r="C27" s="19" t="s">
        <v>135</v>
      </c>
      <c r="D27" s="19" t="s">
        <v>100</v>
      </c>
      <c r="E27" s="19" t="s">
        <v>156</v>
      </c>
      <c r="F27" s="23" t="s">
        <v>134</v>
      </c>
      <c r="G27" s="19" t="s">
        <v>133</v>
      </c>
      <c r="H27" s="23" t="s">
        <v>134</v>
      </c>
      <c r="I27" s="19" t="s">
        <v>133</v>
      </c>
      <c r="J27" s="19" t="s">
        <v>114</v>
      </c>
      <c r="K27" s="43" t="s">
        <v>100</v>
      </c>
    </row>
    <row r="28" spans="1:11" ht="12.75">
      <c r="A28" s="19" t="s">
        <v>14</v>
      </c>
      <c r="B28" s="19" t="s">
        <v>137</v>
      </c>
      <c r="C28" s="19" t="s">
        <v>135</v>
      </c>
      <c r="D28" s="19" t="s">
        <v>100</v>
      </c>
      <c r="E28" s="19" t="s">
        <v>156</v>
      </c>
      <c r="F28" s="23" t="s">
        <v>134</v>
      </c>
      <c r="G28" s="19" t="s">
        <v>133</v>
      </c>
      <c r="H28" s="23" t="s">
        <v>134</v>
      </c>
      <c r="I28" s="19" t="s">
        <v>133</v>
      </c>
      <c r="J28" s="22" t="s">
        <v>15</v>
      </c>
      <c r="K28" s="45" t="s">
        <v>100</v>
      </c>
    </row>
    <row r="29" spans="1:11" ht="56.25" customHeight="1">
      <c r="A29" s="19" t="s">
        <v>128</v>
      </c>
      <c r="B29" s="19" t="s">
        <v>137</v>
      </c>
      <c r="C29" s="19" t="s">
        <v>137</v>
      </c>
      <c r="D29" s="19" t="s">
        <v>100</v>
      </c>
      <c r="E29" s="19" t="s">
        <v>100</v>
      </c>
      <c r="F29" s="23" t="s">
        <v>101</v>
      </c>
      <c r="G29" s="19" t="s">
        <v>101</v>
      </c>
      <c r="H29" s="23" t="s">
        <v>101</v>
      </c>
      <c r="I29" s="19" t="s">
        <v>101</v>
      </c>
      <c r="J29" s="19" t="s">
        <v>15</v>
      </c>
      <c r="K29" s="43" t="s">
        <v>100</v>
      </c>
    </row>
    <row r="30" spans="1:11" ht="12.75">
      <c r="A30" s="19" t="s">
        <v>72</v>
      </c>
      <c r="B30" s="19" t="s">
        <v>137</v>
      </c>
      <c r="C30" s="19" t="s">
        <v>137</v>
      </c>
      <c r="D30" s="19" t="s">
        <v>100</v>
      </c>
      <c r="E30" s="19" t="s">
        <v>100</v>
      </c>
      <c r="F30" s="23" t="s">
        <v>134</v>
      </c>
      <c r="G30" s="19" t="s">
        <v>134</v>
      </c>
      <c r="H30" s="23" t="s">
        <v>134</v>
      </c>
      <c r="I30" s="19" t="s">
        <v>134</v>
      </c>
      <c r="J30" s="19" t="s">
        <v>7</v>
      </c>
      <c r="K30" s="43" t="s">
        <v>100</v>
      </c>
    </row>
    <row r="31" spans="1:11" ht="12.75">
      <c r="A31" s="20" t="s">
        <v>16</v>
      </c>
      <c r="B31" s="20"/>
      <c r="C31" s="20"/>
      <c r="D31" s="20"/>
      <c r="E31" s="20"/>
      <c r="F31" s="47"/>
      <c r="G31" s="20"/>
      <c r="H31" s="47"/>
      <c r="I31" s="20"/>
      <c r="J31" s="21"/>
      <c r="K31" s="44"/>
    </row>
    <row r="32" spans="1:11" ht="145.5" customHeight="1">
      <c r="A32" s="19" t="s">
        <v>17</v>
      </c>
      <c r="B32" s="19" t="s">
        <v>137</v>
      </c>
      <c r="C32" s="19" t="s">
        <v>135</v>
      </c>
      <c r="D32" s="19" t="s">
        <v>100</v>
      </c>
      <c r="E32" s="19" t="s">
        <v>156</v>
      </c>
      <c r="F32" s="23" t="s">
        <v>183</v>
      </c>
      <c r="G32" s="19" t="s">
        <v>185</v>
      </c>
      <c r="H32" s="23" t="s">
        <v>183</v>
      </c>
      <c r="I32" s="19" t="s">
        <v>185</v>
      </c>
      <c r="J32" s="23" t="s">
        <v>180</v>
      </c>
      <c r="K32" s="46" t="s">
        <v>116</v>
      </c>
    </row>
    <row r="33" spans="1:11" ht="143.25" customHeight="1">
      <c r="A33" s="19" t="s">
        <v>13</v>
      </c>
      <c r="B33" s="19" t="s">
        <v>137</v>
      </c>
      <c r="C33" s="19" t="s">
        <v>135</v>
      </c>
      <c r="D33" s="19" t="s">
        <v>100</v>
      </c>
      <c r="E33" s="19" t="s">
        <v>156</v>
      </c>
      <c r="F33" s="23" t="s">
        <v>184</v>
      </c>
      <c r="G33" s="19" t="s">
        <v>185</v>
      </c>
      <c r="H33" s="23" t="s">
        <v>184</v>
      </c>
      <c r="I33" s="19" t="s">
        <v>185</v>
      </c>
      <c r="J33" s="19" t="s">
        <v>114</v>
      </c>
      <c r="K33" s="43" t="s">
        <v>100</v>
      </c>
    </row>
    <row r="34" spans="1:11" ht="12.75">
      <c r="A34" s="20" t="s">
        <v>18</v>
      </c>
      <c r="B34" s="21"/>
      <c r="C34" s="21"/>
      <c r="D34" s="21"/>
      <c r="E34" s="21"/>
      <c r="F34" s="47"/>
      <c r="G34" s="20"/>
      <c r="H34" s="47"/>
      <c r="I34" s="20"/>
      <c r="J34" s="21"/>
      <c r="K34" s="44"/>
    </row>
    <row r="35" spans="1:11" ht="12.75">
      <c r="A35" s="19" t="s">
        <v>145</v>
      </c>
      <c r="B35" s="19" t="s">
        <v>137</v>
      </c>
      <c r="C35" s="19" t="s">
        <v>135</v>
      </c>
      <c r="D35" s="19" t="s">
        <v>100</v>
      </c>
      <c r="E35" s="19" t="s">
        <v>156</v>
      </c>
      <c r="F35" s="23" t="s">
        <v>134</v>
      </c>
      <c r="G35" s="19" t="s">
        <v>133</v>
      </c>
      <c r="H35" s="23" t="s">
        <v>134</v>
      </c>
      <c r="I35" s="19" t="s">
        <v>133</v>
      </c>
      <c r="J35" s="19" t="s">
        <v>7</v>
      </c>
      <c r="K35" s="43" t="s">
        <v>100</v>
      </c>
    </row>
    <row r="36" spans="1:11" ht="41.25" customHeight="1">
      <c r="A36" s="19" t="s">
        <v>144</v>
      </c>
      <c r="B36" s="19" t="s">
        <v>137</v>
      </c>
      <c r="C36" s="19" t="s">
        <v>135</v>
      </c>
      <c r="D36" s="19" t="s">
        <v>100</v>
      </c>
      <c r="E36" s="19" t="s">
        <v>156</v>
      </c>
      <c r="F36" s="23" t="s">
        <v>134</v>
      </c>
      <c r="G36" s="19" t="s">
        <v>133</v>
      </c>
      <c r="H36" s="23" t="s">
        <v>134</v>
      </c>
      <c r="I36" s="19" t="s">
        <v>133</v>
      </c>
      <c r="J36" s="19" t="s">
        <v>6</v>
      </c>
      <c r="K36" s="43" t="s">
        <v>6</v>
      </c>
    </row>
    <row r="37" spans="1:11" ht="101.25" customHeight="1">
      <c r="A37" s="19" t="s">
        <v>127</v>
      </c>
      <c r="B37" s="19" t="s">
        <v>138</v>
      </c>
      <c r="C37" s="19" t="s">
        <v>136</v>
      </c>
      <c r="D37" s="19" t="s">
        <v>132</v>
      </c>
      <c r="E37" s="19" t="s">
        <v>157</v>
      </c>
      <c r="F37" s="19" t="s">
        <v>158</v>
      </c>
      <c r="G37" s="19" t="s">
        <v>159</v>
      </c>
      <c r="H37" s="19" t="s">
        <v>158</v>
      </c>
      <c r="I37" s="19" t="s">
        <v>159</v>
      </c>
      <c r="J37" s="19" t="s">
        <v>96</v>
      </c>
      <c r="K37" s="43" t="s">
        <v>96</v>
      </c>
    </row>
    <row r="38" spans="1:11" ht="26.25">
      <c r="A38" s="19" t="s">
        <v>146</v>
      </c>
      <c r="B38" s="19" t="s">
        <v>137</v>
      </c>
      <c r="C38" s="19" t="s">
        <v>135</v>
      </c>
      <c r="D38" s="19" t="s">
        <v>100</v>
      </c>
      <c r="E38" s="19" t="s">
        <v>156</v>
      </c>
      <c r="F38" s="23" t="s">
        <v>134</v>
      </c>
      <c r="G38" s="19" t="s">
        <v>133</v>
      </c>
      <c r="H38" s="23" t="s">
        <v>134</v>
      </c>
      <c r="I38" s="19" t="s">
        <v>133</v>
      </c>
      <c r="J38" s="19" t="s">
        <v>7</v>
      </c>
      <c r="K38" s="43" t="s">
        <v>100</v>
      </c>
    </row>
    <row r="39" spans="1:11" ht="39.75" customHeight="1">
      <c r="A39" s="19" t="s">
        <v>19</v>
      </c>
      <c r="B39" s="19" t="s">
        <v>137</v>
      </c>
      <c r="C39" s="19" t="s">
        <v>137</v>
      </c>
      <c r="D39" s="19" t="s">
        <v>100</v>
      </c>
      <c r="E39" s="19" t="s">
        <v>100</v>
      </c>
      <c r="F39" s="19" t="s">
        <v>11</v>
      </c>
      <c r="G39" s="19" t="s">
        <v>11</v>
      </c>
      <c r="H39" s="19" t="s">
        <v>11</v>
      </c>
      <c r="I39" s="19" t="s">
        <v>11</v>
      </c>
      <c r="J39" s="19" t="s">
        <v>11</v>
      </c>
      <c r="K39" s="43" t="s">
        <v>11</v>
      </c>
    </row>
    <row r="40" spans="1:9" ht="12">
      <c r="A40" s="1"/>
      <c r="F40" s="48"/>
      <c r="G40" s="1"/>
      <c r="H40" s="1"/>
      <c r="I40" s="1"/>
    </row>
    <row r="41" spans="1:11" ht="12">
      <c r="A41" s="14"/>
      <c r="B41" s="14"/>
      <c r="C41" s="14"/>
      <c r="D41" s="14"/>
      <c r="E41" s="14"/>
      <c r="G41" s="14"/>
      <c r="H41" s="14"/>
      <c r="I41" s="14"/>
      <c r="J41" s="1"/>
      <c r="K41" s="1"/>
    </row>
  </sheetData>
  <sheetProtection selectLockedCells="1" selectUnlockedCells="1"/>
  <mergeCells count="50">
    <mergeCell ref="B4:C4"/>
    <mergeCell ref="B6:C6"/>
    <mergeCell ref="D5:E5"/>
    <mergeCell ref="D6:E6"/>
    <mergeCell ref="F5:G5"/>
    <mergeCell ref="F6:G6"/>
    <mergeCell ref="A1:A2"/>
    <mergeCell ref="D1:E1"/>
    <mergeCell ref="B1:C1"/>
    <mergeCell ref="D4:E4"/>
    <mergeCell ref="F1:G1"/>
    <mergeCell ref="H5:I5"/>
    <mergeCell ref="H6:I6"/>
    <mergeCell ref="H1:I1"/>
    <mergeCell ref="F4:G4"/>
    <mergeCell ref="H4:I4"/>
    <mergeCell ref="B9:C9"/>
    <mergeCell ref="B8:C8"/>
    <mergeCell ref="D9:E9"/>
    <mergeCell ref="D8:E8"/>
    <mergeCell ref="B5:C5"/>
    <mergeCell ref="B11:C11"/>
    <mergeCell ref="F7:G7"/>
    <mergeCell ref="F8:G8"/>
    <mergeCell ref="B17:C17"/>
    <mergeCell ref="D11:E11"/>
    <mergeCell ref="D12:E12"/>
    <mergeCell ref="D13:E13"/>
    <mergeCell ref="D14:E14"/>
    <mergeCell ref="D15:E15"/>
    <mergeCell ref="D16:E16"/>
    <mergeCell ref="D17:E17"/>
    <mergeCell ref="B12:C12"/>
    <mergeCell ref="B13:C13"/>
    <mergeCell ref="F13:G13"/>
    <mergeCell ref="F14:G14"/>
    <mergeCell ref="F15:G15"/>
    <mergeCell ref="F16:G16"/>
    <mergeCell ref="B15:C15"/>
    <mergeCell ref="B16:C16"/>
    <mergeCell ref="F17:G17"/>
    <mergeCell ref="H17:I17"/>
    <mergeCell ref="F11:G11"/>
    <mergeCell ref="F12:G12"/>
    <mergeCell ref="H11:I11"/>
    <mergeCell ref="H12:I12"/>
    <mergeCell ref="H13:I13"/>
    <mergeCell ref="H14:I14"/>
    <mergeCell ref="H15:I15"/>
    <mergeCell ref="H16:I16"/>
  </mergeCells>
  <printOptions gridLines="1"/>
  <pageMargins left="0.75" right="0.75" top="0.75" bottom="0.3" header="0.25" footer="0.15"/>
  <pageSetup fitToHeight="0" fitToWidth="1" horizontalDpi="600" verticalDpi="600" orientation="landscape" paperSize="5" scale="54" r:id="rId3"/>
  <headerFooter scaleWithDoc="0">
    <oddHeader>&amp;L&amp;G</oddHeader>
    <oddFooter>&amp;LThis chart is a general description and is provided for informational purposes only. It should not be viewed as an offer of coverage. In the event of a conflict between this chart and the official Plan documents, the official Plan documents will govern.</oddFooter>
  </headerFooter>
  <drawing r:id="rId1"/>
  <legacyDrawingHF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N37"/>
  <sheetViews>
    <sheetView zoomScale="90" zoomScaleNormal="90" zoomScalePageLayoutView="0" workbookViewId="0" topLeftCell="A1">
      <selection activeCell="C8" sqref="C8"/>
    </sheetView>
  </sheetViews>
  <sheetFormatPr defaultColWidth="11.00390625" defaultRowHeight="12.75"/>
  <cols>
    <col min="1" max="1" width="22.75390625" style="7" customWidth="1"/>
    <col min="2" max="5" width="17.125" style="4" customWidth="1"/>
    <col min="6" max="6" width="27.875" style="4" customWidth="1"/>
    <col min="7" max="7" width="31.125" style="4" customWidth="1"/>
    <col min="8" max="8" width="28.125" style="4" customWidth="1"/>
    <col min="9" max="9" width="18.125" style="4" customWidth="1"/>
    <col min="10" max="10" width="17.25390625" style="4" customWidth="1"/>
    <col min="11" max="11" width="18.375" style="4" customWidth="1"/>
    <col min="12" max="12" width="17.875" style="4" customWidth="1"/>
    <col min="13" max="13" width="17.625" style="4" customWidth="1"/>
    <col min="14" max="14" width="17.875" style="4" customWidth="1"/>
    <col min="15" max="16384" width="11.00390625" style="4" customWidth="1"/>
  </cols>
  <sheetData>
    <row r="1" spans="1:14" ht="33" customHeight="1">
      <c r="A1" s="72" t="s">
        <v>20</v>
      </c>
      <c r="B1" s="73"/>
      <c r="C1" s="73"/>
      <c r="D1" s="73"/>
      <c r="E1" s="73"/>
      <c r="F1" s="73"/>
      <c r="G1" s="73"/>
      <c r="H1" s="73"/>
      <c r="I1" s="73"/>
      <c r="J1" s="73"/>
      <c r="K1" s="73"/>
      <c r="L1" s="73"/>
      <c r="M1" s="73"/>
      <c r="N1" s="73"/>
    </row>
    <row r="2" spans="1:14" ht="15" customHeight="1">
      <c r="A2" s="74"/>
      <c r="B2" s="79" t="s">
        <v>85</v>
      </c>
      <c r="C2" s="80"/>
      <c r="D2" s="80"/>
      <c r="E2" s="80"/>
      <c r="F2" s="80"/>
      <c r="G2" s="80"/>
      <c r="H2" s="26"/>
      <c r="I2" s="82" t="s">
        <v>105</v>
      </c>
      <c r="J2" s="83"/>
      <c r="K2" s="83"/>
      <c r="L2" s="83"/>
      <c r="M2" s="83"/>
      <c r="N2" s="84"/>
    </row>
    <row r="3" spans="1:14" ht="15" customHeight="1">
      <c r="A3" s="75"/>
      <c r="B3" s="77" t="s">
        <v>21</v>
      </c>
      <c r="C3" s="78"/>
      <c r="D3" s="81" t="s">
        <v>102</v>
      </c>
      <c r="E3" s="81"/>
      <c r="F3" s="27" t="s">
        <v>120</v>
      </c>
      <c r="G3" s="27" t="s">
        <v>122</v>
      </c>
      <c r="H3" s="27" t="s">
        <v>121</v>
      </c>
      <c r="I3" s="70" t="s">
        <v>139</v>
      </c>
      <c r="J3" s="85"/>
      <c r="K3" s="86" t="s">
        <v>122</v>
      </c>
      <c r="L3" s="85"/>
      <c r="M3" s="86" t="s">
        <v>106</v>
      </c>
      <c r="N3" s="85"/>
    </row>
    <row r="4" spans="1:14" ht="15" customHeight="1">
      <c r="A4" s="76"/>
      <c r="B4" s="28" t="s">
        <v>22</v>
      </c>
      <c r="C4" s="28" t="s">
        <v>117</v>
      </c>
      <c r="D4" s="28" t="s">
        <v>22</v>
      </c>
      <c r="E4" s="28" t="s">
        <v>117</v>
      </c>
      <c r="F4" s="29" t="s">
        <v>118</v>
      </c>
      <c r="G4" s="29" t="s">
        <v>118</v>
      </c>
      <c r="H4" s="29" t="s">
        <v>118</v>
      </c>
      <c r="I4" s="30" t="s">
        <v>22</v>
      </c>
      <c r="J4" s="28" t="s">
        <v>117</v>
      </c>
      <c r="K4" s="70" t="s">
        <v>118</v>
      </c>
      <c r="L4" s="71"/>
      <c r="M4" s="30" t="s">
        <v>22</v>
      </c>
      <c r="N4" s="31" t="s">
        <v>117</v>
      </c>
    </row>
    <row r="5" spans="1:14" ht="69" customHeight="1">
      <c r="A5" s="32" t="s">
        <v>92</v>
      </c>
      <c r="B5" s="33" t="s">
        <v>4</v>
      </c>
      <c r="C5" s="33" t="s">
        <v>4</v>
      </c>
      <c r="D5" s="34" t="s">
        <v>4</v>
      </c>
      <c r="E5" s="34" t="s">
        <v>4</v>
      </c>
      <c r="F5" s="33" t="s">
        <v>91</v>
      </c>
      <c r="G5" s="33" t="s">
        <v>23</v>
      </c>
      <c r="H5" s="33" t="s">
        <v>112</v>
      </c>
      <c r="I5" s="34" t="s">
        <v>4</v>
      </c>
      <c r="J5" s="34" t="s">
        <v>4</v>
      </c>
      <c r="K5" s="66" t="s">
        <v>23</v>
      </c>
      <c r="L5" s="67"/>
      <c r="M5" s="34" t="s">
        <v>4</v>
      </c>
      <c r="N5" s="34" t="s">
        <v>4</v>
      </c>
    </row>
    <row r="6" spans="1:14" ht="69.75" customHeight="1">
      <c r="A6" s="32" t="s">
        <v>24</v>
      </c>
      <c r="B6" s="33" t="s">
        <v>25</v>
      </c>
      <c r="C6" s="33" t="s">
        <v>26</v>
      </c>
      <c r="D6" s="34" t="s">
        <v>103</v>
      </c>
      <c r="E6" s="34" t="s">
        <v>104</v>
      </c>
      <c r="F6" s="33" t="s">
        <v>27</v>
      </c>
      <c r="G6" s="33" t="s">
        <v>27</v>
      </c>
      <c r="H6" s="33" t="s">
        <v>27</v>
      </c>
      <c r="I6" s="34" t="s">
        <v>25</v>
      </c>
      <c r="J6" s="33" t="s">
        <v>107</v>
      </c>
      <c r="K6" s="68" t="s">
        <v>27</v>
      </c>
      <c r="L6" s="69"/>
      <c r="M6" s="34" t="s">
        <v>25</v>
      </c>
      <c r="N6" s="33" t="s">
        <v>107</v>
      </c>
    </row>
    <row r="7" spans="1:14" ht="69.75" customHeight="1">
      <c r="A7" s="32" t="s">
        <v>75</v>
      </c>
      <c r="B7" s="34" t="s">
        <v>150</v>
      </c>
      <c r="C7" s="34" t="s">
        <v>152</v>
      </c>
      <c r="D7" s="34" t="s">
        <v>109</v>
      </c>
      <c r="E7" s="34" t="s">
        <v>154</v>
      </c>
      <c r="F7" s="33" t="s">
        <v>28</v>
      </c>
      <c r="G7" s="33" t="s">
        <v>28</v>
      </c>
      <c r="H7" s="33" t="s">
        <v>28</v>
      </c>
      <c r="I7" s="34" t="s">
        <v>26</v>
      </c>
      <c r="J7" s="33" t="s">
        <v>108</v>
      </c>
      <c r="K7" s="68" t="s">
        <v>28</v>
      </c>
      <c r="L7" s="69"/>
      <c r="M7" s="34" t="s">
        <v>109</v>
      </c>
      <c r="N7" s="33" t="s">
        <v>110</v>
      </c>
    </row>
    <row r="8" spans="1:14" ht="69.75" customHeight="1">
      <c r="A8" s="32" t="s">
        <v>76</v>
      </c>
      <c r="B8" s="33" t="s">
        <v>151</v>
      </c>
      <c r="C8" s="33" t="s">
        <v>153</v>
      </c>
      <c r="D8" s="33" t="s">
        <v>73</v>
      </c>
      <c r="E8" s="33" t="s">
        <v>74</v>
      </c>
      <c r="F8" s="33" t="s">
        <v>29</v>
      </c>
      <c r="G8" s="33" t="s">
        <v>29</v>
      </c>
      <c r="H8" s="33" t="s">
        <v>29</v>
      </c>
      <c r="I8" s="34" t="s">
        <v>111</v>
      </c>
      <c r="J8" s="33" t="s">
        <v>111</v>
      </c>
      <c r="K8" s="68" t="s">
        <v>29</v>
      </c>
      <c r="L8" s="69"/>
      <c r="M8" s="34" t="s">
        <v>111</v>
      </c>
      <c r="N8" s="33" t="s">
        <v>111</v>
      </c>
    </row>
    <row r="9" spans="1:14" ht="69.75" customHeight="1">
      <c r="A9" s="32" t="s">
        <v>30</v>
      </c>
      <c r="B9" s="33" t="s">
        <v>31</v>
      </c>
      <c r="C9" s="33" t="s">
        <v>32</v>
      </c>
      <c r="D9" s="33" t="s">
        <v>31</v>
      </c>
      <c r="E9" s="33" t="s">
        <v>32</v>
      </c>
      <c r="F9" s="33" t="s">
        <v>33</v>
      </c>
      <c r="G9" s="33" t="s">
        <v>33</v>
      </c>
      <c r="H9" s="33" t="s">
        <v>33</v>
      </c>
      <c r="I9" s="34" t="s">
        <v>31</v>
      </c>
      <c r="J9" s="33" t="s">
        <v>32</v>
      </c>
      <c r="K9" s="66" t="s">
        <v>33</v>
      </c>
      <c r="L9" s="67"/>
      <c r="M9" s="34" t="s">
        <v>31</v>
      </c>
      <c r="N9" s="33" t="s">
        <v>32</v>
      </c>
    </row>
    <row r="10" spans="1:8" ht="12.75">
      <c r="A10" s="5"/>
      <c r="B10" s="6"/>
      <c r="C10" s="6"/>
      <c r="D10" s="6"/>
      <c r="E10" s="6"/>
      <c r="F10" s="6"/>
      <c r="G10" s="6"/>
      <c r="H10" s="6"/>
    </row>
    <row r="11" spans="1:8" ht="12.75">
      <c r="A11" s="5"/>
      <c r="B11" s="6"/>
      <c r="C11" s="6"/>
      <c r="D11" s="6"/>
      <c r="E11" s="6"/>
      <c r="F11" s="6"/>
      <c r="G11" s="6"/>
      <c r="H11" s="6"/>
    </row>
    <row r="12" spans="1:8" ht="12.75">
      <c r="A12" s="5"/>
      <c r="B12" s="6"/>
      <c r="C12" s="6"/>
      <c r="D12" s="6"/>
      <c r="E12" s="6"/>
      <c r="F12" s="6"/>
      <c r="G12" s="6"/>
      <c r="H12" s="6"/>
    </row>
    <row r="13" spans="1:8" ht="12.75">
      <c r="A13" s="5"/>
      <c r="B13" s="6"/>
      <c r="C13" s="6"/>
      <c r="D13" s="6"/>
      <c r="E13" s="6"/>
      <c r="F13" s="6"/>
      <c r="G13" s="6"/>
      <c r="H13" s="6"/>
    </row>
    <row r="14" spans="1:8" ht="12.75">
      <c r="A14" s="5"/>
      <c r="B14" s="6"/>
      <c r="C14" s="6"/>
      <c r="D14" s="6"/>
      <c r="E14" s="6"/>
      <c r="F14" s="6"/>
      <c r="G14" s="6"/>
      <c r="H14" s="6"/>
    </row>
    <row r="15" spans="1:8" ht="12.75">
      <c r="A15" s="5"/>
      <c r="B15" s="6"/>
      <c r="C15" s="6"/>
      <c r="D15" s="6"/>
      <c r="E15" s="6"/>
      <c r="F15" s="6"/>
      <c r="G15" s="6"/>
      <c r="H15" s="6"/>
    </row>
    <row r="16" spans="1:8" ht="12.75">
      <c r="A16" s="5"/>
      <c r="B16" s="6"/>
      <c r="C16" s="6"/>
      <c r="D16" s="6"/>
      <c r="E16" s="6"/>
      <c r="F16" s="6"/>
      <c r="G16" s="6"/>
      <c r="H16" s="6"/>
    </row>
    <row r="17" spans="1:8" ht="12.75">
      <c r="A17" s="5"/>
      <c r="B17" s="6"/>
      <c r="C17" s="6"/>
      <c r="D17" s="6"/>
      <c r="E17" s="6"/>
      <c r="F17" s="6"/>
      <c r="G17" s="6"/>
      <c r="H17" s="6"/>
    </row>
    <row r="18" spans="1:8" ht="12.75">
      <c r="A18" s="5"/>
      <c r="B18" s="6"/>
      <c r="C18" s="6"/>
      <c r="D18" s="6"/>
      <c r="E18" s="6"/>
      <c r="F18" s="6"/>
      <c r="G18" s="6"/>
      <c r="H18" s="6"/>
    </row>
    <row r="19" spans="1:8" ht="12.75">
      <c r="A19" s="5"/>
      <c r="B19" s="6"/>
      <c r="C19" s="6"/>
      <c r="D19" s="6"/>
      <c r="E19" s="6"/>
      <c r="F19" s="6"/>
      <c r="G19" s="6"/>
      <c r="H19" s="6"/>
    </row>
    <row r="20" spans="1:8" ht="12.75">
      <c r="A20" s="5"/>
      <c r="B20" s="6"/>
      <c r="C20" s="6"/>
      <c r="D20" s="6"/>
      <c r="E20" s="6"/>
      <c r="F20" s="6"/>
      <c r="G20" s="6"/>
      <c r="H20" s="6"/>
    </row>
    <row r="21" spans="1:8" ht="12.75">
      <c r="A21" s="5"/>
      <c r="B21" s="6"/>
      <c r="C21" s="6"/>
      <c r="D21" s="6"/>
      <c r="E21" s="6"/>
      <c r="F21" s="6"/>
      <c r="G21" s="6"/>
      <c r="H21" s="6"/>
    </row>
    <row r="22" spans="1:8" ht="12.75">
      <c r="A22" s="5"/>
      <c r="B22" s="6"/>
      <c r="C22" s="6"/>
      <c r="D22" s="6"/>
      <c r="E22" s="6"/>
      <c r="F22" s="6"/>
      <c r="G22" s="6"/>
      <c r="H22" s="6"/>
    </row>
    <row r="23" spans="1:8" ht="12.75">
      <c r="A23" s="5"/>
      <c r="B23" s="6"/>
      <c r="C23" s="6"/>
      <c r="D23" s="6"/>
      <c r="E23" s="6"/>
      <c r="F23" s="6"/>
      <c r="G23" s="6"/>
      <c r="H23" s="6"/>
    </row>
    <row r="24" spans="1:8" ht="12.75">
      <c r="A24" s="5"/>
      <c r="B24" s="6"/>
      <c r="C24" s="6"/>
      <c r="D24" s="6"/>
      <c r="E24" s="6"/>
      <c r="F24" s="6"/>
      <c r="G24" s="6"/>
      <c r="H24" s="6"/>
    </row>
    <row r="25" spans="1:8" ht="12.75">
      <c r="A25" s="5"/>
      <c r="B25" s="6"/>
      <c r="C25" s="6"/>
      <c r="D25" s="6"/>
      <c r="E25" s="6"/>
      <c r="F25" s="6"/>
      <c r="G25" s="6"/>
      <c r="H25" s="6"/>
    </row>
    <row r="26" spans="1:8" ht="12.75">
      <c r="A26" s="5"/>
      <c r="B26" s="6"/>
      <c r="C26" s="6"/>
      <c r="D26" s="6"/>
      <c r="E26" s="6"/>
      <c r="F26" s="6"/>
      <c r="G26" s="6"/>
      <c r="H26" s="6"/>
    </row>
    <row r="27" spans="1:8" ht="12.75">
      <c r="A27" s="5"/>
      <c r="B27" s="6"/>
      <c r="C27" s="6"/>
      <c r="D27" s="6"/>
      <c r="E27" s="6"/>
      <c r="F27" s="6"/>
      <c r="G27" s="6"/>
      <c r="H27" s="6"/>
    </row>
    <row r="28" spans="1:8" ht="12.75">
      <c r="A28" s="5"/>
      <c r="B28" s="6"/>
      <c r="C28" s="6"/>
      <c r="D28" s="6"/>
      <c r="E28" s="6"/>
      <c r="F28" s="6"/>
      <c r="G28" s="6"/>
      <c r="H28" s="6"/>
    </row>
    <row r="29" spans="1:8" ht="12.75">
      <c r="A29" s="5"/>
      <c r="B29" s="6"/>
      <c r="C29" s="6"/>
      <c r="D29" s="6"/>
      <c r="E29" s="6"/>
      <c r="F29" s="6"/>
      <c r="G29" s="6"/>
      <c r="H29" s="6"/>
    </row>
    <row r="30" spans="1:8" ht="12.75">
      <c r="A30" s="5"/>
      <c r="B30" s="6"/>
      <c r="C30" s="6"/>
      <c r="D30" s="6"/>
      <c r="E30" s="6"/>
      <c r="F30" s="6"/>
      <c r="G30" s="6"/>
      <c r="H30" s="6"/>
    </row>
    <row r="31" spans="1:8" ht="12.75">
      <c r="A31" s="5"/>
      <c r="B31" s="6"/>
      <c r="C31" s="6"/>
      <c r="D31" s="6"/>
      <c r="E31" s="6"/>
      <c r="F31" s="6"/>
      <c r="G31" s="6"/>
      <c r="H31" s="6"/>
    </row>
    <row r="32" spans="1:8" ht="12.75">
      <c r="A32" s="5"/>
      <c r="B32" s="6"/>
      <c r="C32" s="6"/>
      <c r="D32" s="6"/>
      <c r="E32" s="6"/>
      <c r="F32" s="6"/>
      <c r="G32" s="6"/>
      <c r="H32" s="6"/>
    </row>
    <row r="33" spans="1:8" ht="12.75">
      <c r="A33" s="5"/>
      <c r="B33" s="6"/>
      <c r="C33" s="6"/>
      <c r="D33" s="6"/>
      <c r="E33" s="6"/>
      <c r="F33" s="6"/>
      <c r="G33" s="6"/>
      <c r="H33" s="6"/>
    </row>
    <row r="34" spans="1:8" ht="12.75">
      <c r="A34" s="5"/>
      <c r="B34" s="6"/>
      <c r="C34" s="6"/>
      <c r="D34" s="6"/>
      <c r="E34" s="6"/>
      <c r="F34" s="6"/>
      <c r="G34" s="6"/>
      <c r="H34" s="6"/>
    </row>
    <row r="35" spans="1:8" ht="12.75">
      <c r="A35" s="5"/>
      <c r="B35" s="6"/>
      <c r="C35" s="6"/>
      <c r="D35" s="6"/>
      <c r="E35" s="6"/>
      <c r="F35" s="6"/>
      <c r="G35" s="6"/>
      <c r="H35" s="6"/>
    </row>
    <row r="36" spans="1:8" ht="12.75">
      <c r="A36" s="5"/>
      <c r="B36" s="6"/>
      <c r="C36" s="6"/>
      <c r="D36" s="6"/>
      <c r="E36" s="6"/>
      <c r="F36" s="6"/>
      <c r="G36" s="6"/>
      <c r="H36" s="6"/>
    </row>
    <row r="37" spans="1:8" ht="12.75">
      <c r="A37" s="5"/>
      <c r="B37" s="6"/>
      <c r="C37" s="6"/>
      <c r="D37" s="6"/>
      <c r="E37" s="6"/>
      <c r="F37" s="6"/>
      <c r="G37" s="6"/>
      <c r="H37" s="6"/>
    </row>
  </sheetData>
  <sheetProtection password="EDA1" sheet="1" objects="1" scenarios="1" selectLockedCells="1" selectUnlockedCells="1"/>
  <mergeCells count="15">
    <mergeCell ref="A1:N1"/>
    <mergeCell ref="A2:A4"/>
    <mergeCell ref="B3:C3"/>
    <mergeCell ref="B2:G2"/>
    <mergeCell ref="D3:E3"/>
    <mergeCell ref="I2:N2"/>
    <mergeCell ref="I3:J3"/>
    <mergeCell ref="K3:L3"/>
    <mergeCell ref="M3:N3"/>
    <mergeCell ref="K9:L9"/>
    <mergeCell ref="K6:L6"/>
    <mergeCell ref="K7:L7"/>
    <mergeCell ref="K8:L8"/>
    <mergeCell ref="K5:L5"/>
    <mergeCell ref="K4:L4"/>
  </mergeCells>
  <printOptions/>
  <pageMargins left="0.5" right="0.5" top="1.25" bottom="0.75" header="0.5" footer="0.25"/>
  <pageSetup fitToHeight="1" fitToWidth="1" horizontalDpi="1200" verticalDpi="1200" orientation="landscape" paperSize="5" scale="50" r:id="rId2"/>
  <headerFooter scaleWithDoc="0">
    <oddHeader>&amp;L&amp;G</oddHeader>
    <oddFooter>&amp;LThis chart is a general description and is provided for informational purposes only. It should not be viewed as an offer of coverage. In the event of a conflict between this chart and the official Plan documents, the official Plan documents will govern.</oddFooter>
  </headerFooter>
  <legacyDrawingHF r:id="rId1"/>
</worksheet>
</file>

<file path=xl/worksheets/sheet3.xml><?xml version="1.0" encoding="utf-8"?>
<worksheet xmlns="http://schemas.openxmlformats.org/spreadsheetml/2006/main" xmlns:r="http://schemas.openxmlformats.org/officeDocument/2006/relationships">
  <sheetPr codeName="Sheet3"/>
  <dimension ref="A1:C39"/>
  <sheetViews>
    <sheetView view="pageBreakPreview" zoomScaleSheetLayoutView="100" zoomScalePageLayoutView="0" workbookViewId="0" topLeftCell="A1">
      <selection activeCell="A7" sqref="A7"/>
    </sheetView>
  </sheetViews>
  <sheetFormatPr defaultColWidth="11.00390625" defaultRowHeight="12.75"/>
  <cols>
    <col min="1" max="1" width="49.25390625" style="4" customWidth="1"/>
    <col min="2" max="2" width="24.50390625" style="8" customWidth="1"/>
    <col min="3" max="3" width="23.875" style="8" customWidth="1"/>
    <col min="4" max="16384" width="11.00390625" style="8" customWidth="1"/>
  </cols>
  <sheetData>
    <row r="1" spans="1:3" ht="33" customHeight="1">
      <c r="A1" s="87" t="s">
        <v>34</v>
      </c>
      <c r="B1" s="88"/>
      <c r="C1" s="89"/>
    </row>
    <row r="2" spans="1:3" ht="15" customHeight="1">
      <c r="A2" s="35"/>
      <c r="B2" s="90" t="s">
        <v>35</v>
      </c>
      <c r="C2" s="91"/>
    </row>
    <row r="3" spans="1:3" ht="15" customHeight="1">
      <c r="A3" s="36"/>
      <c r="B3" s="28" t="s">
        <v>36</v>
      </c>
      <c r="C3" s="28" t="s">
        <v>1</v>
      </c>
    </row>
    <row r="4" spans="1:3" s="4" customFormat="1" ht="26.25">
      <c r="A4" s="32" t="s">
        <v>37</v>
      </c>
      <c r="B4" s="33" t="s">
        <v>7</v>
      </c>
      <c r="C4" s="33" t="s">
        <v>38</v>
      </c>
    </row>
    <row r="5" spans="1:3" s="4" customFormat="1" ht="52.5">
      <c r="A5" s="32" t="s">
        <v>39</v>
      </c>
      <c r="B5" s="33" t="s">
        <v>40</v>
      </c>
      <c r="C5" s="33" t="s">
        <v>41</v>
      </c>
    </row>
    <row r="6" spans="1:3" s="4" customFormat="1" ht="27.75" customHeight="1">
      <c r="A6" s="95" t="s">
        <v>42</v>
      </c>
      <c r="B6" s="96"/>
      <c r="C6" s="97"/>
    </row>
    <row r="7" spans="1:3" s="4" customFormat="1" ht="27.75" customHeight="1">
      <c r="A7" s="33" t="s">
        <v>50</v>
      </c>
      <c r="B7" s="33" t="s">
        <v>79</v>
      </c>
      <c r="C7" s="37" t="s">
        <v>80</v>
      </c>
    </row>
    <row r="8" spans="1:3" s="4" customFormat="1" ht="18" customHeight="1">
      <c r="A8" s="38" t="s">
        <v>43</v>
      </c>
      <c r="B8" s="33" t="s">
        <v>44</v>
      </c>
      <c r="C8" s="92" t="s">
        <v>81</v>
      </c>
    </row>
    <row r="9" spans="1:3" s="4" customFormat="1" ht="18" customHeight="1">
      <c r="A9" s="38" t="s">
        <v>45</v>
      </c>
      <c r="B9" s="33" t="s">
        <v>44</v>
      </c>
      <c r="C9" s="93"/>
    </row>
    <row r="10" spans="1:3" s="4" customFormat="1" ht="18" customHeight="1">
      <c r="A10" s="38" t="s">
        <v>46</v>
      </c>
      <c r="B10" s="33" t="s">
        <v>44</v>
      </c>
      <c r="C10" s="93"/>
    </row>
    <row r="11" spans="1:3" s="4" customFormat="1" ht="18" customHeight="1">
      <c r="A11" s="38" t="s">
        <v>47</v>
      </c>
      <c r="B11" s="33" t="s">
        <v>7</v>
      </c>
      <c r="C11" s="93"/>
    </row>
    <row r="12" spans="1:3" s="4" customFormat="1" ht="18" customHeight="1">
      <c r="A12" s="38" t="s">
        <v>48</v>
      </c>
      <c r="B12" s="33" t="s">
        <v>49</v>
      </c>
      <c r="C12" s="93"/>
    </row>
    <row r="13" spans="1:3" s="4" customFormat="1" ht="28.5" customHeight="1">
      <c r="A13" s="38" t="s">
        <v>51</v>
      </c>
      <c r="B13" s="33" t="s">
        <v>52</v>
      </c>
      <c r="C13" s="94"/>
    </row>
    <row r="14" spans="1:3" s="4" customFormat="1" ht="37.5" customHeight="1">
      <c r="A14" s="32" t="s">
        <v>53</v>
      </c>
      <c r="B14" s="33" t="s">
        <v>147</v>
      </c>
      <c r="C14" s="33" t="s">
        <v>54</v>
      </c>
    </row>
    <row r="15" spans="1:3" s="4" customFormat="1" ht="34.5" customHeight="1">
      <c r="A15" s="95" t="s">
        <v>55</v>
      </c>
      <c r="B15" s="96"/>
      <c r="C15" s="97"/>
    </row>
    <row r="16" spans="1:3" s="4" customFormat="1" ht="30.75" customHeight="1">
      <c r="A16" s="38" t="s">
        <v>56</v>
      </c>
      <c r="B16" s="33" t="s">
        <v>148</v>
      </c>
      <c r="C16" s="33" t="s">
        <v>57</v>
      </c>
    </row>
    <row r="17" spans="1:3" s="4" customFormat="1" ht="34.5" customHeight="1">
      <c r="A17" s="38" t="s">
        <v>51</v>
      </c>
      <c r="B17" s="33" t="s">
        <v>149</v>
      </c>
      <c r="C17" s="33" t="s">
        <v>57</v>
      </c>
    </row>
    <row r="18" spans="1:3" ht="12.75">
      <c r="A18" s="6"/>
      <c r="B18" s="9"/>
      <c r="C18" s="9"/>
    </row>
    <row r="19" spans="1:3" ht="12.75">
      <c r="A19" s="6"/>
      <c r="B19" s="9"/>
      <c r="C19" s="9"/>
    </row>
    <row r="20" spans="1:3" ht="12.75">
      <c r="A20" s="6"/>
      <c r="B20" s="9"/>
      <c r="C20" s="9"/>
    </row>
    <row r="21" spans="1:3" ht="12.75">
      <c r="A21" s="6"/>
      <c r="B21" s="9"/>
      <c r="C21" s="9"/>
    </row>
    <row r="22" spans="1:3" ht="12.75">
      <c r="A22" s="6"/>
      <c r="B22" s="9"/>
      <c r="C22" s="9"/>
    </row>
    <row r="23" spans="1:3" ht="12.75">
      <c r="A23" s="6"/>
      <c r="B23" s="9"/>
      <c r="C23" s="9"/>
    </row>
    <row r="24" spans="1:3" ht="12.75">
      <c r="A24" s="6"/>
      <c r="B24" s="9"/>
      <c r="C24" s="9"/>
    </row>
    <row r="25" spans="1:3" ht="12.75">
      <c r="A25" s="6"/>
      <c r="B25" s="9"/>
      <c r="C25" s="9"/>
    </row>
    <row r="26" spans="1:3" ht="12.75">
      <c r="A26" s="6"/>
      <c r="B26" s="9"/>
      <c r="C26" s="9"/>
    </row>
    <row r="27" spans="1:3" ht="12.75">
      <c r="A27" s="6"/>
      <c r="B27" s="9"/>
      <c r="C27" s="9"/>
    </row>
    <row r="28" spans="1:3" ht="12.75">
      <c r="A28" s="6"/>
      <c r="B28" s="9"/>
      <c r="C28" s="9"/>
    </row>
    <row r="29" spans="1:3" ht="12.75">
      <c r="A29" s="6"/>
      <c r="B29" s="9"/>
      <c r="C29" s="9"/>
    </row>
    <row r="30" spans="1:3" ht="12.75">
      <c r="A30" s="6"/>
      <c r="B30" s="9"/>
      <c r="C30" s="9"/>
    </row>
    <row r="31" spans="1:3" ht="12.75">
      <c r="A31" s="6"/>
      <c r="B31" s="9"/>
      <c r="C31" s="9"/>
    </row>
    <row r="32" spans="1:3" ht="12.75">
      <c r="A32" s="6"/>
      <c r="B32" s="9"/>
      <c r="C32" s="9"/>
    </row>
    <row r="33" spans="1:3" ht="12.75">
      <c r="A33" s="6"/>
      <c r="B33" s="9"/>
      <c r="C33" s="9"/>
    </row>
    <row r="34" spans="1:3" ht="12.75">
      <c r="A34" s="6"/>
      <c r="B34" s="9"/>
      <c r="C34" s="9"/>
    </row>
    <row r="35" spans="1:3" ht="12.75">
      <c r="A35" s="6"/>
      <c r="B35" s="9"/>
      <c r="C35" s="9"/>
    </row>
    <row r="36" spans="1:3" ht="12.75">
      <c r="A36" s="6"/>
      <c r="B36" s="9"/>
      <c r="C36" s="9"/>
    </row>
    <row r="37" spans="1:3" ht="12.75">
      <c r="A37" s="6"/>
      <c r="B37" s="9"/>
      <c r="C37" s="9"/>
    </row>
    <row r="38" spans="1:3" ht="12.75">
      <c r="A38" s="6"/>
      <c r="B38" s="9"/>
      <c r="C38" s="9"/>
    </row>
    <row r="39" spans="1:3" ht="12.75">
      <c r="A39" s="6"/>
      <c r="B39" s="9"/>
      <c r="C39" s="9"/>
    </row>
  </sheetData>
  <sheetProtection password="EDA1" sheet="1" objects="1" scenarios="1" selectLockedCells="1" selectUnlockedCells="1"/>
  <mergeCells count="5">
    <mergeCell ref="A1:C1"/>
    <mergeCell ref="B2:C2"/>
    <mergeCell ref="C8:C13"/>
    <mergeCell ref="A15:C15"/>
    <mergeCell ref="A6:C6"/>
  </mergeCells>
  <printOptions/>
  <pageMargins left="0.5" right="0.5" top="1.25" bottom="0.75" header="0.5" footer="0.25"/>
  <pageSetup horizontalDpi="1200" verticalDpi="1200" orientation="landscape" scale="98" r:id="rId2"/>
  <headerFooter alignWithMargins="0">
    <oddHeader>&amp;L&amp;G</oddHeader>
    <oddFooter>&amp;LThis chart is a general description and is provided for informational purposes only. It should not be viewed as an offer of coverage. In the event of a conflict between this chart and the official Plan documents, the official Plan documents will govern.</oddFooter>
  </headerFooter>
  <legacyDrawingHF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D13"/>
  <sheetViews>
    <sheetView zoomScalePageLayoutView="0" workbookViewId="0" topLeftCell="A1">
      <selection activeCell="D8" sqref="D8"/>
    </sheetView>
  </sheetViews>
  <sheetFormatPr defaultColWidth="9.00390625" defaultRowHeight="12.75"/>
  <cols>
    <col min="1" max="1" width="25.375" style="10" customWidth="1"/>
    <col min="2" max="2" width="29.125" style="11" customWidth="1"/>
    <col min="3" max="3" width="30.00390625" style="11" customWidth="1"/>
    <col min="4" max="4" width="26.50390625" style="11" customWidth="1"/>
    <col min="5" max="16384" width="9.00390625" style="8" customWidth="1"/>
  </cols>
  <sheetData>
    <row r="1" spans="1:4" ht="33" customHeight="1">
      <c r="A1" s="87" t="s">
        <v>58</v>
      </c>
      <c r="B1" s="88"/>
      <c r="C1" s="88"/>
      <c r="D1" s="89"/>
    </row>
    <row r="2" spans="1:4" ht="15" customHeight="1">
      <c r="A2" s="99"/>
      <c r="B2" s="79" t="s">
        <v>86</v>
      </c>
      <c r="C2" s="80"/>
      <c r="D2" s="98"/>
    </row>
    <row r="3" spans="1:4" ht="15" customHeight="1">
      <c r="A3" s="99"/>
      <c r="B3" s="28" t="s">
        <v>59</v>
      </c>
      <c r="C3" s="28" t="s">
        <v>60</v>
      </c>
      <c r="D3" s="28" t="s">
        <v>61</v>
      </c>
    </row>
    <row r="4" spans="1:4" ht="15" customHeight="1">
      <c r="A4" s="60" t="s">
        <v>173</v>
      </c>
      <c r="B4" s="28"/>
      <c r="C4" s="28"/>
      <c r="D4" s="28"/>
    </row>
    <row r="5" spans="1:4" ht="15" customHeight="1">
      <c r="A5" s="60" t="s">
        <v>174</v>
      </c>
      <c r="B5" s="28">
        <v>85</v>
      </c>
      <c r="C5" s="28">
        <v>64</v>
      </c>
      <c r="D5" s="28">
        <v>48</v>
      </c>
    </row>
    <row r="6" spans="1:4" ht="15" customHeight="1">
      <c r="A6" s="60" t="s">
        <v>175</v>
      </c>
      <c r="B6" s="28">
        <v>153</v>
      </c>
      <c r="C6" s="28">
        <v>115</v>
      </c>
      <c r="D6" s="28">
        <v>86</v>
      </c>
    </row>
    <row r="7" spans="1:4" ht="15" customHeight="1">
      <c r="A7" s="60" t="s">
        <v>163</v>
      </c>
      <c r="B7" s="28">
        <v>238</v>
      </c>
      <c r="C7" s="28">
        <v>179</v>
      </c>
      <c r="D7" s="28">
        <v>134</v>
      </c>
    </row>
    <row r="8" spans="1:4" ht="54" customHeight="1">
      <c r="A8" s="32" t="s">
        <v>119</v>
      </c>
      <c r="B8" s="33" t="s">
        <v>62</v>
      </c>
      <c r="C8" s="33" t="s">
        <v>63</v>
      </c>
      <c r="D8" s="34" t="s">
        <v>4</v>
      </c>
    </row>
    <row r="9" spans="1:4" ht="82.5" customHeight="1">
      <c r="A9" s="32" t="s">
        <v>64</v>
      </c>
      <c r="B9" s="33" t="s">
        <v>65</v>
      </c>
      <c r="C9" s="33" t="s">
        <v>65</v>
      </c>
      <c r="D9" s="33" t="s">
        <v>78</v>
      </c>
    </row>
    <row r="10" spans="1:4" ht="111" customHeight="1">
      <c r="A10" s="39" t="s">
        <v>66</v>
      </c>
      <c r="B10" s="19" t="s">
        <v>123</v>
      </c>
      <c r="C10" s="19" t="s">
        <v>123</v>
      </c>
      <c r="D10" s="19" t="s">
        <v>126</v>
      </c>
    </row>
    <row r="11" spans="1:4" ht="96" customHeight="1">
      <c r="A11" s="39" t="s">
        <v>67</v>
      </c>
      <c r="B11" s="19" t="s">
        <v>124</v>
      </c>
      <c r="C11" s="19" t="s">
        <v>181</v>
      </c>
      <c r="D11" s="19" t="s">
        <v>125</v>
      </c>
    </row>
    <row r="12" spans="1:4" ht="67.5" customHeight="1">
      <c r="A12" s="39" t="s">
        <v>68</v>
      </c>
      <c r="B12" s="19" t="s">
        <v>140</v>
      </c>
      <c r="C12" s="19" t="s">
        <v>69</v>
      </c>
      <c r="D12" s="19" t="s">
        <v>70</v>
      </c>
    </row>
    <row r="13" spans="1:4" ht="31.5" customHeight="1">
      <c r="A13" s="40" t="s">
        <v>71</v>
      </c>
      <c r="B13" s="41">
        <v>2000</v>
      </c>
      <c r="C13" s="41">
        <v>2000</v>
      </c>
      <c r="D13" s="41">
        <v>1500</v>
      </c>
    </row>
  </sheetData>
  <sheetProtection selectLockedCells="1" selectUnlockedCells="1"/>
  <mergeCells count="3">
    <mergeCell ref="B2:D2"/>
    <mergeCell ref="A2:A3"/>
    <mergeCell ref="A1:D1"/>
  </mergeCells>
  <printOptions/>
  <pageMargins left="0.5" right="0.5" top="1.25" bottom="0.75" header="0.5" footer="0.25"/>
  <pageSetup fitToHeight="1" fitToWidth="1" horizontalDpi="600" verticalDpi="600" orientation="landscape" scale="89" r:id="rId2"/>
  <headerFooter alignWithMargins="0">
    <oddHeader>&amp;L&amp;G</oddHeader>
    <oddFooter>&amp;LThis chart is a general description and is provided for informational purposes only. It should not be viewed as an offer of coverage. In the event of a conflict between this chart and the official Plan documents, the official Plan documents will govern.</oddFooter>
  </headerFooter>
  <legacyDrawingHF r:id="rId1"/>
</worksheet>
</file>

<file path=xl/worksheets/sheet5.xml><?xml version="1.0" encoding="utf-8"?>
<worksheet xmlns="http://schemas.openxmlformats.org/spreadsheetml/2006/main" xmlns:r="http://schemas.openxmlformats.org/officeDocument/2006/relationships">
  <sheetPr codeName="Sheet5"/>
  <dimension ref="A1:A4"/>
  <sheetViews>
    <sheetView zoomScalePageLayoutView="0" workbookViewId="0" topLeftCell="A1">
      <selection activeCell="A3" sqref="A3"/>
    </sheetView>
  </sheetViews>
  <sheetFormatPr defaultColWidth="9.00390625" defaultRowHeight="12.75"/>
  <cols>
    <col min="1" max="1" width="74.25390625" style="0" customWidth="1"/>
  </cols>
  <sheetData>
    <row r="1" ht="216.75" customHeight="1">
      <c r="A1" s="16" t="s">
        <v>141</v>
      </c>
    </row>
    <row r="2" ht="219" customHeight="1">
      <c r="A2" s="15" t="s">
        <v>142</v>
      </c>
    </row>
    <row r="3" ht="128.25" customHeight="1">
      <c r="A3" s="12" t="s">
        <v>87</v>
      </c>
    </row>
    <row r="4" ht="12">
      <c r="A4" s="13"/>
    </row>
  </sheetData>
  <sheetProtection selectLockedCells="1" selectUnlockedCell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Church Pension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jbarnwell</dc:creator>
  <cp:keywords/>
  <dc:description/>
  <cp:lastModifiedBy>Kirby M. Smith</cp:lastModifiedBy>
  <cp:lastPrinted>2019-11-01T16:25:11Z</cp:lastPrinted>
  <dcterms:created xsi:type="dcterms:W3CDTF">2009-12-30T20:10:14Z</dcterms:created>
  <dcterms:modified xsi:type="dcterms:W3CDTF">2019-11-01T23:36:14Z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898248FE_E5FB_45B4_8F14_C9487075C979">
    <vt:lpwstr>0</vt:lpwstr>
  </property>
</Properties>
</file>